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ikaku\05.財政係\R04財政係\財政状況調\令和２年度財政状況資料集の作成について（２回目）\"/>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28" i="12" l="1"/>
  <c r="AA29" i="12" l="1"/>
  <c r="AA7" i="12"/>
  <c r="BG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AM34" i="10"/>
  <c r="U34" i="10"/>
  <c r="BE34" i="10" s="1"/>
  <c r="C34" i="10"/>
  <c r="BW36" i="10" l="1"/>
  <c r="BW37" i="10" s="1"/>
  <c r="BW38" i="10" s="1"/>
  <c r="BW39" i="10" s="1"/>
  <c r="BW40" i="10" s="1"/>
  <c r="BW41" i="10" s="1"/>
  <c r="BW42"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<sst xmlns="http://schemas.openxmlformats.org/spreadsheetml/2006/main" count="1144" uniqueCount="617">
  <si>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</si>
  <si>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</si>
  <si>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</si>
  <si>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</si>
  <si>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</si>
  <si>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</si>
  <si>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</si>
  <si>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</si>
  <si>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</si>
  <si>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</si>
  <si>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</si>
  <si>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</si>
  <si>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</si>
  <si>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</si>
  <si>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</si>
  <si>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</si>
  <si>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</si>
  <si>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</si>
  <si>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</si>
  <si>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</si>
  <si>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</si>
  <si>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</si>
  <si>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</si>
  <si>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</si>
  <si>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</si>
  <si>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</si>
  <si>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</si>
  <si>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</si>
  <si>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</si>
  <si>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</si>
  <si>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</si>
  <si>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</si>
  <si>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</si>
  <si>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</si>
  <si>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</si>
  <si>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</si>
  <si>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</si>
  <si>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</si>
  <si>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</si>
  <si>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</si>
  <si>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</si>
  <si>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</si>
  <si>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</si>
  <si>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</si>
  <si>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</si>
  <si>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</si>
  <si>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</si>
  <si>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</si>
  <si>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</si>
  <si>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</si>
  <si>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</si>
  <si>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</si>
  <si>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</si>
  <si>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</si>
  <si>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</si>
  <si>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</si>
  <si>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</si>
  <si>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</si>
  <si>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</si>
  <si>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</si>
  <si>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</si>
  <si>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</si>
  <si>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</si>
  <si>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</si>
  <si>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</si>
  <si>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</si>
  <si>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</si>
  <si>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</si>
  <si>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</si>
  <si>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</si>
  <si>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</si>
  <si>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</si>
  <si>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</si>
  <si>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</si>
  <si>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</si>
  <si>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</si>
  <si>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</si>
  <si>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</si>
  <si>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</si>
  <si>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</si>
  <si>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</si>
  <si>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</si>
  <si>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</si>
  <si>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</si>
  <si>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</si>
  <si>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</si>
  <si>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</si>
  <si>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</si>
  <si>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</si>
  <si>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</si>
  <si>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</si>
  <si>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</si>
  <si>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</si>
  <si>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</si>
  <si>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</si>
  <si>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</si>
  <si>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</si>
  <si>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</si>
  <si>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</si>
  <si>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</si>
  <si>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</si>
  <si>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</si>
  <si>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</si>
  <si>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</si>
  <si>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</si>
  <si>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</si>
  <si>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</si>
  <si>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</si>
  <si>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</si>
  <si>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</si>
  <si>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</si>
  <si>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</si>
  <si>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</si>
  <si>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</si>
  <si>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</si>
  <si>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</si>
  <si>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</si>
  <si>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</si>
  <si>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</si>
  <si>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</si>
  <si>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</si>
  <si>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</si>
  <si>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</si>
  <si>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</si>
  <si>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</si>
  <si>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</si>
  <si>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</si>
  <si>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</si>
  <si>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</si>
  <si>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</si>
  <si>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</si>
  <si>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</si>
  <si>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</si>
  <si>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</si>
  <si>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</si>
  <si>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</si>
  <si>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</si>
  <si>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</si>
  <si>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</si>
  <si>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</si>
  <si>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</si>
  <si>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</si>
  <si>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</si>
  <si>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</si>
  <si>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</si>
  <si>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</si>
  <si>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</si>
  <si>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</si>
  <si>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</si>
  <si>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</si>
  <si>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</si>
  <si>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</si>
  <si>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</si>
  <si>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</si>
  <si>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</si>
  <si>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</si>
  <si>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</si>
  <si>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</si>
  <si>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</si>
  <si>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</si>
  <si>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</si>
  <si>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</si>
  <si>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</si>
  <si>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</si>
  <si>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</si>
  <si>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</si>
  <si>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</si>
  <si>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</si>
  <si>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</si>
  <si>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</si>
  <si>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</si>
  <si>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</si>
  <si>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</si>
  <si>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</si>
  <si>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</si>
  <si>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</si>
  <si>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</si>
  <si>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</si>
  <si>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</si>
  <si>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</si>
  <si>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</si>
  <si>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</si>
  <si>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</si>
  <si>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</si>
  <si>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</si>
  <si>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</si>
  <si>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</si>
  <si>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</si>
  <si>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</si>
  <si>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</si>
  <si>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</si>
  <si>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</si>
  <si>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</si>
  <si>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</si>
  <si>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</si>
  <si>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</si>
  <si>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</si>
  <si>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</si>
  <si>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</si>
  <si>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</si>
  <si>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</si>
  <si>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</si>
  <si>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</si>
  <si>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</si>
  <si>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</si>
  <si>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</si>
  <si>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</si>
  <si>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</si>
  <si>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</si>
  <si>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</si>
  <si>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</si>
  <si>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</si>
  <si>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</si>
  <si>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</si>
  <si>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</si>
  <si>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</si>
  <si>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</si>
  <si>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</si>
  <si>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</si>
  <si>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</si>
  <si>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</si>
  <si>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</si>
  <si>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</si>
  <si>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</si>
  <si>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北海道東川町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</si>
  <si>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</si>
  <si>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</si>
  <si>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</si>
  <si>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</si>
  <si>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</si>
  <si>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</si>
  <si>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</si>
  <si>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</si>
  <si>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</si>
  <si>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</si>
  <si>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</si>
  <si>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</si>
  <si>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</si>
  <si>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</si>
  <si>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</si>
  <si>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</si>
  <si>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</si>
  <si>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</si>
  <si>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</si>
  <si>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</si>
  <si>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</si>
  <si>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</si>
  <si>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</si>
  <si>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</si>
  <si>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</si>
  <si>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</si>
  <si>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</si>
  <si>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</si>
  <si>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</si>
  <si>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</si>
  <si>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</si>
  <si>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</si>
  <si>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</si>
  <si>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</si>
  <si>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</si>
  <si>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</si>
  <si>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</si>
  <si>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</si>
  <si>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</si>
  <si>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</si>
  <si>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</si>
  <si>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</si>
  <si>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</si>
  <si>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</si>
  <si>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</si>
  <si>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</si>
  <si>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</si>
  <si>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</si>
  <si>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</si>
  <si>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</si>
  <si>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</si>
  <si>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</si>
  <si>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</si>
  <si>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</si>
  <si>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</si>
  <si>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</si>
  <si>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</si>
  <si>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</si>
  <si>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</si>
  <si>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</si>
  <si>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</si>
  <si>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</si>
  <si>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</si>
  <si>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</si>
  <si>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</si>
  <si>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</si>
  <si>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</si>
  <si>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</si>
  <si>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</si>
  <si>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</si>
  <si>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</si>
  <si>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</si>
  <si>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</si>
  <si>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</si>
  <si>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</si>
  <si>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</si>
  <si>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</si>
  <si>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</si>
  <si>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</si>
  <si>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</si>
  <si>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</si>
  <si>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</si>
  <si>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</si>
  <si>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</si>
  <si>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</si>
  <si>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</si>
  <si>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</si>
  <si>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</si>
  <si>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</si>
  <si>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</si>
  <si>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</si>
  <si>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</si>
  <si>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</si>
  <si>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</si>
  <si>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</si>
  <si>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</si>
  <si>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</si>
  <si>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</si>
  <si>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</si>
  <si>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</si>
  <si>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</si>
  <si>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</si>
  <si>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</si>
  <si>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</si>
  <si>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</si>
  <si>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</si>
  <si>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</si>
  <si>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</si>
  <si>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</si>
  <si>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</si>
  <si>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</si>
  <si>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</si>
  <si>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</si>
  <si>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</si>
  <si>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</si>
  <si>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</si>
  <si>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</si>
  <si>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</si>
  <si>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</si>
  <si>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</si>
  <si>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</si>
  <si>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</si>
  <si>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</si>
  <si>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</si>
  <si>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</si>
  <si>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</si>
  <si>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</si>
  <si>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</si>
  <si>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</si>
  <si>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</si>
  <si>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</si>
  <si>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</si>
  <si>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</si>
  <si>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</si>
  <si>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</si>
  <si>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</si>
  <si>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</si>
  <si>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</si>
  <si>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</si>
  <si>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</si>
  <si>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</si>
  <si>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</si>
  <si>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</si>
  <si>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</si>
  <si>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</si>
  <si>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</si>
  <si>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</si>
  <si>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</si>
  <si>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</si>
  <si>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</si>
  <si>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</si>
  <si>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</si>
  <si>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</si>
  <si>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北海道東川町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</si>
  <si>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</si>
  <si>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</si>
  <si>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</si>
  <si>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</si>
  <si>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</si>
  <si>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</si>
  <si>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</si>
  <si>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</si>
  <si>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</si>
  <si>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</si>
  <si>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</si>
  <si>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</si>
  <si>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</si>
  <si>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</si>
  <si>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</si>
  <si>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</si>
  <si>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</si>
  <si>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</si>
  <si>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</si>
  <si>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</si>
  <si>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</si>
  <si>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</si>
  <si>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</si>
  <si>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</si>
  <si>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</si>
  <si>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</si>
  <si>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</si>
  <si>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</si>
  <si>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</si>
  <si>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</si>
  <si>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</si>
  <si>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</si>
  <si>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</si>
  <si>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</si>
  <si>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</si>
  <si>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</si>
  <si>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</si>
  <si>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</si>
  <si>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</si>
  <si>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</si>
  <si>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</si>
  <si>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</si>
  <si>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</si>
  <si>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</si>
  <si>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</si>
  <si>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</si>
  <si>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</si>
  <si>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</si>
  <si>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</si>
  <si>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</si>
  <si>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</si>
  <si>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</si>
  <si>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</si>
  <si>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</si>
  <si>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</si>
  <si>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</si>
  <si>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</si>
  <si>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</si>
  <si>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</si>
  <si>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</si>
  <si>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</si>
  <si>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</si>
  <si>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</si>
  <si>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</si>
  <si>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</si>
  <si>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</si>
  <si>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</si>
  <si>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</si>
  <si>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</si>
  <si>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</si>
  <si>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</si>
  <si>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</si>
  <si>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</si>
  <si>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</si>
  <si>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</si>
  <si>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</si>
  <si>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</si>
  <si>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</si>
  <si>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</si>
  <si>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</si>
  <si>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</si>
  <si>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</si>
  <si>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</si>
  <si>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</si>
  <si>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</si>
  <si>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</si>
  <si>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</si>
  <si>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</si>
  <si>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</si>
  <si>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</si>
  <si>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</si>
  <si>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</si>
  <si>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</si>
  <si>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</si>
  <si>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</si>
  <si>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</si>
  <si>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</si>
  <si>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</si>
  <si>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</si>
  <si>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</si>
  <si>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</si>
  <si>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</si>
  <si>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</si>
  <si>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国民健康保険東川町立診療所特別会計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</si>
  <si>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</si>
  <si>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</si>
  <si>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</si>
  <si>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</si>
  <si>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</si>
  <si>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</si>
  <si>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</si>
  <si>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</si>
  <si>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</si>
  <si>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</si>
  <si>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</si>
  <si>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</si>
  <si>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</si>
  <si>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</si>
  <si>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</si>
  <si>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</si>
  <si>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</si>
  <si>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</si>
  <si>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</si>
  <si>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</si>
  <si>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</si>
  <si>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</si>
  <si>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</si>
  <si>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</si>
  <si>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</si>
  <si>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</si>
  <si>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</si>
  <si>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</si>
  <si>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</si>
  <si>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</si>
  <si>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</si>
  <si>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</si>
  <si>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</si>
  <si>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</si>
  <si>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</si>
  <si>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</si>
  <si>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</si>
  <si>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</si>
  <si>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</si>
  <si>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</si>
  <si>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</si>
  <si>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</si>
  <si>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</si>
  <si>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</si>
  <si>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</si>
  <si>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</si>
  <si>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</si>
  <si>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</si>
  <si>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</si>
  <si>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</si>
  <si>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</si>
  <si>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</si>
  <si>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</si>
  <si>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</si>
  <si>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</si>
  <si>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</si>
  <si>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</si>
  <si>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</si>
  <si>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</si>
  <si>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</si>
  <si>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</si>
  <si>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</si>
  <si>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</si>
  <si>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</si>
  <si>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</si>
  <si>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</si>
  <si>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</si>
  <si>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</si>
  <si>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</si>
  <si>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</si>
  <si>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</si>
  <si>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</si>
  <si>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</si>
  <si>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</si>
  <si>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</si>
  <si>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</si>
  <si>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</si>
  <si>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</si>
  <si>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</si>
  <si>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</si>
  <si>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</si>
  <si>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</si>
  <si>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</si>
  <si>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</si>
  <si>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</si>
  <si>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</si>
  <si>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</si>
  <si>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1.17</t>
  </si>
  <si>
    <t>一般会計</t>
  </si>
  <si>
    <t>国民健康保険東川町立診療所特別会計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</si>
  <si>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</si>
  <si>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</si>
  <si>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</si>
  <si>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</si>
  <si>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</si>
  <si>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</si>
  <si>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</si>
  <si>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</si>
  <si>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</si>
  <si>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</si>
  <si>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東川振興公社</t>
  </si>
  <si>
    <t>東川農業振興公社</t>
  </si>
  <si>
    <t>HJK</t>
  </si>
  <si>
    <t>東川町土地開発公社</t>
  </si>
  <si>
    <t>大雪清掃組合</t>
  </si>
  <si>
    <t>大雪葬斎組合</t>
  </si>
  <si>
    <t>大雪消防組合</t>
  </si>
  <si>
    <t>大雪地区広域連合　一般会計</t>
  </si>
  <si>
    <t>大雪地区広域連合　介護保険特別会計</t>
  </si>
  <si>
    <t>大雪地区広域連合　国民健康保険特別会計</t>
  </si>
  <si>
    <t>大雪地区広域連合　後期高齢者医療特別会計</t>
  </si>
  <si>
    <t>上川教育研修センター組合</t>
  </si>
  <si>
    <t>上川広域滞納整理機構</t>
  </si>
  <si>
    <t>「写真の町」ひがしかわ株主基金</t>
  </si>
  <si>
    <t>公共施設整備基金</t>
    <phoneticPr fontId="5"/>
  </si>
  <si>
    <t>国営緊急農地再編整備事業基金</t>
  </si>
  <si>
    <t>写真の町文化基金</t>
  </si>
  <si>
    <t>未来を育む奨学基金</t>
  </si>
  <si>
    <t xml:space="preserve"> </t>
    <phoneticPr fontId="5"/>
  </si>
  <si>
    <t xml:space="preserve"> </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</si>
  <si>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</si>
  <si>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</si>
  <si>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</si>
  <si>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</si>
  <si>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</si>
  <si>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類似団体と比較して、将来負担比率が高くなっているが、平成24年度から平成26年度にかけて実施した東川小学校建設関連事業等の大型公共事業に係る既発債が終了し、今後は減少していく予定</t>
    <rPh sb="0" eb="2">
      <t>ルイジ</t>
    </rPh>
    <rPh sb="2" eb="4">
      <t>ダンタイ</t>
    </rPh>
    <rPh sb="5" eb="7">
      <t>ヒカク</t>
    </rPh>
    <rPh sb="10" eb="12">
      <t>ショウライ</t>
    </rPh>
    <rPh sb="12" eb="14">
      <t>フタン</t>
    </rPh>
    <rPh sb="14" eb="16">
      <t>ヒリツ</t>
    </rPh>
    <rPh sb="17" eb="18">
      <t>タカ</t>
    </rPh>
    <rPh sb="26" eb="28">
      <t>ヘイセイ</t>
    </rPh>
    <rPh sb="30" eb="32">
      <t>ネンド</t>
    </rPh>
    <rPh sb="34" eb="36">
      <t>ヘイセイ</t>
    </rPh>
    <rPh sb="38" eb="40">
      <t>ネンド</t>
    </rPh>
    <rPh sb="44" eb="46">
      <t>ジッシ</t>
    </rPh>
    <rPh sb="48" eb="50">
      <t>ヒガシカワ</t>
    </rPh>
    <rPh sb="50" eb="53">
      <t>ショウガッコウ</t>
    </rPh>
    <rPh sb="53" eb="55">
      <t>ケンセツ</t>
    </rPh>
    <rPh sb="55" eb="57">
      <t>カンレン</t>
    </rPh>
    <rPh sb="57" eb="59">
      <t>ジギョウ</t>
    </rPh>
    <rPh sb="59" eb="60">
      <t>トウ</t>
    </rPh>
    <rPh sb="61" eb="63">
      <t>オオガタ</t>
    </rPh>
    <rPh sb="63" eb="65">
      <t>コウキョウ</t>
    </rPh>
    <rPh sb="65" eb="67">
      <t>ジギョウ</t>
    </rPh>
    <rPh sb="68" eb="69">
      <t>カカ</t>
    </rPh>
    <rPh sb="70" eb="73">
      <t>キハツサイ</t>
    </rPh>
    <rPh sb="74" eb="76">
      <t>シュウリョウ</t>
    </rPh>
    <rPh sb="78" eb="80">
      <t>コンゴ</t>
    </rPh>
    <rPh sb="81" eb="83">
      <t>ゲンショウ</t>
    </rPh>
    <rPh sb="87" eb="89">
      <t>ヨテイ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</si>
  <si>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</si>
  <si>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</si>
  <si>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</si>
  <si>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</si>
  <si>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t>
    <phoneticPr fontId="5"/>
  </si>
  <si>
    <t>将来負担比率は、類似団体と比べて高い水準にあるが、一方で、有形固定資産減価償却率は類似団体よりも低く、減少傾向にある。将来負担比率については、平成24年度から平成26年度にかけて実施した東川小学校建設関連事業等の大型公共事業に係る既発債が終了し、今後は減少していく予定である。引き続き低い水準が維持できるよう、公共施設等総合管理計画等に基づき、施設の維持管理を適切に進めていく。</t>
    <rPh sb="0" eb="2">
      <t>ショウライ</t>
    </rPh>
    <rPh sb="2" eb="4">
      <t>フタン</t>
    </rPh>
    <rPh sb="4" eb="6">
      <t>ヒリツ</t>
    </rPh>
    <rPh sb="8" eb="10">
      <t>ルイジ</t>
    </rPh>
    <rPh sb="10" eb="12">
      <t>ダンタイ</t>
    </rPh>
    <rPh sb="13" eb="14">
      <t>クラ</t>
    </rPh>
    <rPh sb="16" eb="17">
      <t>タカ</t>
    </rPh>
    <rPh sb="18" eb="20">
      <t>スイジュン</t>
    </rPh>
    <rPh sb="25" eb="27">
      <t>イッポウ</t>
    </rPh>
    <rPh sb="29" eb="31">
      <t>ユウケイ</t>
    </rPh>
    <rPh sb="31" eb="33">
      <t>コテイ</t>
    </rPh>
    <rPh sb="33" eb="35">
      <t>シサン</t>
    </rPh>
    <rPh sb="35" eb="37">
      <t>ゲンカ</t>
    </rPh>
    <rPh sb="37" eb="39">
      <t>ショウキャク</t>
    </rPh>
    <rPh sb="39" eb="40">
      <t>リツ</t>
    </rPh>
    <rPh sb="41" eb="43">
      <t>ルイジ</t>
    </rPh>
    <rPh sb="43" eb="45">
      <t>ダンタイ</t>
    </rPh>
    <rPh sb="48" eb="49">
      <t>ヒク</t>
    </rPh>
    <rPh sb="51" eb="53">
      <t>ゲンショウ</t>
    </rPh>
    <rPh sb="53" eb="55">
      <t>ケイコウ</t>
    </rPh>
    <rPh sb="59" eb="61">
      <t>ショウライ</t>
    </rPh>
    <rPh sb="61" eb="63">
      <t>フタン</t>
    </rPh>
    <rPh sb="63" eb="65">
      <t>ヒリツ</t>
    </rPh>
    <rPh sb="138" eb="139">
      <t>ヒ</t>
    </rPh>
    <rPh sb="140" eb="141">
      <t>ツヅ</t>
    </rPh>
    <rPh sb="142" eb="143">
      <t>ヒク</t>
    </rPh>
    <rPh sb="144" eb="146">
      <t>スイジュン</t>
    </rPh>
    <rPh sb="147" eb="149">
      <t>イジ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</si>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</sst>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D254-4AAD-8175-CB9B0EF615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224607</c:v>
                </c:pt>
                <c:pt idx="1">
                  <c:v>271344</c:v>
                </c:pt>
                <c:pt idx="2">
                  <c:v>164485</c:v>
                </c:pt>
                <c:pt idx="3">
                  <c:v>153928</c:v>
                </c:pt>
                <c:pt idx="4">
                  <c:v>275394</c:v>
                </c:pt>
              </c:numCache>
            </c:numRef>
          </c:val>
          <c:smooth val="0"/>
          <c:extLst>
            <c:ext xmlns:c16="http://schemas.microsoft.com/office/drawing/2014/chart" uri="{C3380CC4-5D6E-409C-BE32-E72D297353CC}">
              <c16:uniqueId val="{00000001-D254-4AAD-8175-CB9B0EF615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c:v>
                </c:pt>
                <c:pt idx="1">
                  <c:v>6.61</c:v>
                </c:pt>
                <c:pt idx="2">
                  <c:v>4.7699999999999996</c:v>
                </c:pt>
                <c:pt idx="3">
                  <c:v>4.01</c:v>
                </c:pt>
                <c:pt idx="4">
                  <c:v>6.88</c:v>
                </c:pt>
              </c:numCache>
            </c:numRef>
          </c:val>
          <c:extLst>
            <c:ext xmlns:c16="http://schemas.microsoft.com/office/drawing/2014/chart" uri="{C3380CC4-5D6E-409C-BE32-E72D297353CC}">
              <c16:uniqueId val="{00000000-C3E2-46C7-B375-98C278A8F5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6.97</c:v>
                </c:pt>
                <c:pt idx="1">
                  <c:v>8.09</c:v>
                </c:pt>
                <c:pt idx="2">
                  <c:v>8.58</c:v>
                </c:pt>
                <c:pt idx="3">
                  <c:v>9.98</c:v>
                </c:pt>
                <c:pt idx="4">
                  <c:v>11.14</c:v>
                </c:pt>
              </c:numCache>
            </c:numRef>
          </c:val>
          <c:extLst>
            <c:ext xmlns:c16="http://schemas.microsoft.com/office/drawing/2014/chart" uri="{C3380CC4-5D6E-409C-BE32-E72D297353CC}">
              <c16:uniqueId val="{00000001-C3E2-46C7-B375-98C278A8F5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c:v>
                </c:pt>
                <c:pt idx="1">
                  <c:v>3.67</c:v>
                </c:pt>
                <c:pt idx="2">
                  <c:v>-1.17</c:v>
                </c:pt>
                <c:pt idx="3">
                  <c:v>1.06</c:v>
                </c:pt>
                <c:pt idx="4">
                  <c:v>4.8</c:v>
                </c:pt>
              </c:numCache>
            </c:numRef>
          </c:val>
          <c:smooth val="0"/>
          <c:extLst>
            <c:ext xmlns:c16="http://schemas.microsoft.com/office/drawing/2014/chart" uri="{C3380CC4-5D6E-409C-BE32-E72D297353CC}">
              <c16:uniqueId val="{00000002-C3E2-46C7-B375-98C278A8F5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1F-4938-B36F-CECFA5EFC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1F-4938-B36F-CECFA5EFC9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1F-4938-B36F-CECFA5EFC9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1F-4938-B36F-CECFA5EFC95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1F-4938-B36F-CECFA5EFC95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71F-4938-B36F-CECFA5EFC953}"/>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971F-4938-B36F-CECFA5EFC95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0.26</c:v>
                </c:pt>
                <c:pt idx="4">
                  <c:v>#N/A</c:v>
                </c:pt>
                <c:pt idx="5">
                  <c:v>0.36</c:v>
                </c:pt>
                <c:pt idx="6">
                  <c:v>#N/A</c:v>
                </c:pt>
                <c:pt idx="7">
                  <c:v>0.28999999999999998</c:v>
                </c:pt>
                <c:pt idx="8">
                  <c:v>#N/A</c:v>
                </c:pt>
                <c:pt idx="9">
                  <c:v>0.28999999999999998</c:v>
                </c:pt>
              </c:numCache>
            </c:numRef>
          </c:val>
          <c:extLst>
            <c:ext xmlns:c16="http://schemas.microsoft.com/office/drawing/2014/chart" uri="{C3380CC4-5D6E-409C-BE32-E72D297353CC}">
              <c16:uniqueId val="{00000007-971F-4938-B36F-CECFA5EFC953}"/>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0.75</c:v>
                </c:pt>
                <c:pt idx="2">
                  <c:v>#N/A</c:v>
                </c:pt>
                <c:pt idx="3">
                  <c:v>0.87</c:v>
                </c:pt>
                <c:pt idx="4">
                  <c:v>#N/A</c:v>
                </c:pt>
                <c:pt idx="5">
                  <c:v>1.03</c:v>
                </c:pt>
                <c:pt idx="6">
                  <c:v>#N/A</c:v>
                </c:pt>
                <c:pt idx="7">
                  <c:v>0.4</c:v>
                </c:pt>
                <c:pt idx="8">
                  <c:v>#N/A</c:v>
                </c:pt>
                <c:pt idx="9">
                  <c:v>0.6</c:v>
                </c:pt>
              </c:numCache>
            </c:numRef>
          </c:val>
          <c:extLst>
            <c:ext xmlns:c16="http://schemas.microsoft.com/office/drawing/2014/chart" uri="{C3380CC4-5D6E-409C-BE32-E72D297353CC}">
              <c16:uniqueId val="{00000008-971F-4938-B36F-CECFA5EFC9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c:v>
                </c:pt>
                <c:pt idx="2">
                  <c:v>#N/A</c:v>
                </c:pt>
                <c:pt idx="3">
                  <c:v>6.61</c:v>
                </c:pt>
                <c:pt idx="4">
                  <c:v>#N/A</c:v>
                </c:pt>
                <c:pt idx="5">
                  <c:v>4.76</c:v>
                </c:pt>
                <c:pt idx="6">
                  <c:v>#N/A</c:v>
                </c:pt>
                <c:pt idx="7">
                  <c:v>4.01</c:v>
                </c:pt>
                <c:pt idx="8">
                  <c:v>#N/A</c:v>
                </c:pt>
                <c:pt idx="9">
                  <c:v>6.87</c:v>
                </c:pt>
              </c:numCache>
            </c:numRef>
          </c:val>
          <c:extLst>
            <c:ext xmlns:c16="http://schemas.microsoft.com/office/drawing/2014/chart" uri="{C3380CC4-5D6E-409C-BE32-E72D297353CC}">
              <c16:uniqueId val="{00000009-971F-4938-B36F-CECFA5EFC9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859</c:v>
                </c:pt>
                <c:pt idx="5">
                  <c:v>1008</c:v>
                </c:pt>
                <c:pt idx="8">
                  <c:v>1167</c:v>
                </c:pt>
                <c:pt idx="11">
                  <c:v>1382</c:v>
                </c:pt>
                <c:pt idx="14">
                  <c:v>1466</c:v>
                </c:pt>
              </c:numCache>
            </c:numRef>
          </c:val>
          <c:extLst>
            <c:ext xmlns:c16="http://schemas.microsoft.com/office/drawing/2014/chart" uri="{C3380CC4-5D6E-409C-BE32-E72D297353CC}">
              <c16:uniqueId val="{00000000-6845-4101-89ED-EB8B2D9C9D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845-4101-89ED-EB8B2D9C9D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3</c:v>
                </c:pt>
                <c:pt idx="6">
                  <c:v>10</c:v>
                </c:pt>
                <c:pt idx="9">
                  <c:v>11</c:v>
                </c:pt>
                <c:pt idx="12">
                  <c:v>20</c:v>
                </c:pt>
              </c:numCache>
            </c:numRef>
          </c:val>
          <c:extLst>
            <c:ext xmlns:c16="http://schemas.microsoft.com/office/drawing/2014/chart" uri="{C3380CC4-5D6E-409C-BE32-E72D297353CC}">
              <c16:uniqueId val="{00000002-6845-4101-89ED-EB8B2D9C9D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32</c:v>
                </c:pt>
                <c:pt idx="6">
                  <c:v>29</c:v>
                </c:pt>
                <c:pt idx="9">
                  <c:v>38</c:v>
                </c:pt>
                <c:pt idx="12">
                  <c:v>32</c:v>
                </c:pt>
              </c:numCache>
            </c:numRef>
          </c:val>
          <c:extLst>
            <c:ext xmlns:c16="http://schemas.microsoft.com/office/drawing/2014/chart" uri="{C3380CC4-5D6E-409C-BE32-E72D297353CC}">
              <c16:uniqueId val="{00000003-6845-4101-89ED-EB8B2D9C9D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c:v>
                </c:pt>
                <c:pt idx="3">
                  <c:v>63</c:v>
                </c:pt>
                <c:pt idx="6">
                  <c:v>61</c:v>
                </c:pt>
                <c:pt idx="9">
                  <c:v>56</c:v>
                </c:pt>
                <c:pt idx="12">
                  <c:v>68</c:v>
                </c:pt>
              </c:numCache>
            </c:numRef>
          </c:val>
          <c:extLst>
            <c:ext xmlns:c16="http://schemas.microsoft.com/office/drawing/2014/chart" uri="{C3380CC4-5D6E-409C-BE32-E72D297353CC}">
              <c16:uniqueId val="{00000004-6845-4101-89ED-EB8B2D9C9D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45-4101-89ED-EB8B2D9C9D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45-4101-89ED-EB8B2D9C9D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1213</c:v>
                </c:pt>
                <c:pt idx="3">
                  <c:v>1380</c:v>
                </c:pt>
                <c:pt idx="6">
                  <c:v>1455</c:v>
                </c:pt>
                <c:pt idx="9">
                  <c:v>1530</c:v>
                </c:pt>
                <c:pt idx="12">
                  <c:v>1599</c:v>
                </c:pt>
              </c:numCache>
            </c:numRef>
          </c:val>
          <c:extLst>
            <c:ext xmlns:c16="http://schemas.microsoft.com/office/drawing/2014/chart" uri="{C3380CC4-5D6E-409C-BE32-E72D297353CC}">
              <c16:uniqueId val="{00000007-6845-4101-89ED-EB8B2D9C9D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471</c:v>
                </c:pt>
                <c:pt idx="5">
                  <c:v>#N/A</c:v>
                </c:pt>
                <c:pt idx="6">
                  <c:v>#N/A</c:v>
                </c:pt>
                <c:pt idx="7">
                  <c:v>389</c:v>
                </c:pt>
                <c:pt idx="8">
                  <c:v>#N/A</c:v>
                </c:pt>
                <c:pt idx="9">
                  <c:v>#N/A</c:v>
                </c:pt>
                <c:pt idx="10">
                  <c:v>254</c:v>
                </c:pt>
                <c:pt idx="11">
                  <c:v>#N/A</c:v>
                </c:pt>
                <c:pt idx="12">
                  <c:v>#N/A</c:v>
                </c:pt>
                <c:pt idx="13">
                  <c:v>254</c:v>
                </c:pt>
                <c:pt idx="14">
                  <c:v>#N/A</c:v>
                </c:pt>
              </c:numCache>
            </c:numRef>
          </c:val>
          <c:smooth val="0"/>
          <c:extLst>
            <c:ext xmlns:c16="http://schemas.microsoft.com/office/drawing/2014/chart" uri="{C3380CC4-5D6E-409C-BE32-E72D297353CC}">
              <c16:uniqueId val="{00000008-6845-4101-89ED-EB8B2D9C9D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8234</c:v>
                </c:pt>
                <c:pt idx="5">
                  <c:v>8128</c:v>
                </c:pt>
                <c:pt idx="8">
                  <c:v>8112</c:v>
                </c:pt>
                <c:pt idx="11">
                  <c:v>7971</c:v>
                </c:pt>
                <c:pt idx="14">
                  <c:v>8274</c:v>
                </c:pt>
              </c:numCache>
            </c:numRef>
          </c:val>
          <c:extLst>
            <c:ext xmlns:c16="http://schemas.microsoft.com/office/drawing/2014/chart" uri="{C3380CC4-5D6E-409C-BE32-E72D297353CC}">
              <c16:uniqueId val="{00000000-D6A9-44C0-A150-1EA57D275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881</c:v>
                </c:pt>
                <c:pt idx="5">
                  <c:v>1186</c:v>
                </c:pt>
                <c:pt idx="8">
                  <c:v>1631</c:v>
                </c:pt>
                <c:pt idx="11">
                  <c:v>2782</c:v>
                </c:pt>
                <c:pt idx="14">
                  <c:v>2704</c:v>
                </c:pt>
              </c:numCache>
            </c:numRef>
          </c:val>
          <c:extLst>
            <c:ext xmlns:c16="http://schemas.microsoft.com/office/drawing/2014/chart" uri="{C3380CC4-5D6E-409C-BE32-E72D297353CC}">
              <c16:uniqueId val="{00000001-D6A9-44C0-A150-1EA57D275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2259</c:v>
                </c:pt>
                <c:pt idx="5">
                  <c:v>2190</c:v>
                </c:pt>
                <c:pt idx="8">
                  <c:v>2357</c:v>
                </c:pt>
                <c:pt idx="11">
                  <c:v>1436</c:v>
                </c:pt>
                <c:pt idx="14">
                  <c:v>1831</c:v>
                </c:pt>
              </c:numCache>
            </c:numRef>
          </c:val>
          <c:extLst>
            <c:ext xmlns:c16="http://schemas.microsoft.com/office/drawing/2014/chart" uri="{C3380CC4-5D6E-409C-BE32-E72D297353CC}">
              <c16:uniqueId val="{00000002-D6A9-44C0-A150-1EA57D275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A9-44C0-A150-1EA57D275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A9-44C0-A150-1EA57D275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9-44C0-A150-1EA57D275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956</c:v>
                </c:pt>
                <c:pt idx="3">
                  <c:v>825</c:v>
                </c:pt>
                <c:pt idx="6">
                  <c:v>775</c:v>
                </c:pt>
                <c:pt idx="9">
                  <c:v>796</c:v>
                </c:pt>
                <c:pt idx="12">
                  <c:v>749</c:v>
                </c:pt>
              </c:numCache>
            </c:numRef>
          </c:val>
          <c:extLst>
            <c:ext xmlns:c16="http://schemas.microsoft.com/office/drawing/2014/chart" uri="{C3380CC4-5D6E-409C-BE32-E72D297353CC}">
              <c16:uniqueId val="{00000006-D6A9-44C0-A150-1EA57D275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c:v>
                </c:pt>
                <c:pt idx="3">
                  <c:v>196</c:v>
                </c:pt>
                <c:pt idx="6">
                  <c:v>200</c:v>
                </c:pt>
                <c:pt idx="9">
                  <c:v>187</c:v>
                </c:pt>
                <c:pt idx="12">
                  <c:v>199</c:v>
                </c:pt>
              </c:numCache>
            </c:numRef>
          </c:val>
          <c:extLst>
            <c:ext xmlns:c16="http://schemas.microsoft.com/office/drawing/2014/chart" uri="{C3380CC4-5D6E-409C-BE32-E72D297353CC}">
              <c16:uniqueId val="{00000007-D6A9-44C0-A150-1EA57D275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781</c:v>
                </c:pt>
                <c:pt idx="3">
                  <c:v>716</c:v>
                </c:pt>
                <c:pt idx="6">
                  <c:v>675</c:v>
                </c:pt>
                <c:pt idx="9">
                  <c:v>631</c:v>
                </c:pt>
                <c:pt idx="12">
                  <c:v>598</c:v>
                </c:pt>
              </c:numCache>
            </c:numRef>
          </c:val>
          <c:extLst>
            <c:ext xmlns:c16="http://schemas.microsoft.com/office/drawing/2014/chart" uri="{C3380CC4-5D6E-409C-BE32-E72D297353CC}">
              <c16:uniqueId val="{00000008-D6A9-44C0-A150-1EA57D275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A9-44C0-A150-1EA57D275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11942</c:v>
                </c:pt>
                <c:pt idx="3">
                  <c:v>12310</c:v>
                </c:pt>
                <c:pt idx="6">
                  <c:v>12128</c:v>
                </c:pt>
                <c:pt idx="9">
                  <c:v>11645</c:v>
                </c:pt>
                <c:pt idx="12">
                  <c:v>11634</c:v>
                </c:pt>
              </c:numCache>
            </c:numRef>
          </c:val>
          <c:extLst>
            <c:ext xmlns:c16="http://schemas.microsoft.com/office/drawing/2014/chart" uri="{C3380CC4-5D6E-409C-BE32-E72D297353CC}">
              <c16:uniqueId val="{0000000A-D6A9-44C0-A150-1EA57D275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2437</c:v>
                </c:pt>
                <c:pt idx="2">
                  <c:v>#N/A</c:v>
                </c:pt>
                <c:pt idx="3">
                  <c:v>#N/A</c:v>
                </c:pt>
                <c:pt idx="4">
                  <c:v>2543</c:v>
                </c:pt>
                <c:pt idx="5">
                  <c:v>#N/A</c:v>
                </c:pt>
                <c:pt idx="6">
                  <c:v>#N/A</c:v>
                </c:pt>
                <c:pt idx="7">
                  <c:v>1678</c:v>
                </c:pt>
                <c:pt idx="8">
                  <c:v>#N/A</c:v>
                </c:pt>
                <c:pt idx="9">
                  <c:v>#N/A</c:v>
                </c:pt>
                <c:pt idx="10">
                  <c:v>1070</c:v>
                </c:pt>
                <c:pt idx="11">
                  <c:v>#N/A</c:v>
                </c:pt>
                <c:pt idx="12">
                  <c:v>#N/A</c:v>
                </c:pt>
                <c:pt idx="13">
                  <c:v>371</c:v>
                </c:pt>
                <c:pt idx="14">
                  <c:v>#N/A</c:v>
                </c:pt>
              </c:numCache>
            </c:numRef>
          </c:val>
          <c:smooth val="0"/>
          <c:extLst>
            <c:ext xmlns:c16="http://schemas.microsoft.com/office/drawing/2014/chart" uri="{C3380CC4-5D6E-409C-BE32-E72D297353CC}">
              <c16:uniqueId val="{0000000B-D6A9-44C0-A150-1EA57D275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342</c:v>
                </c:pt>
                <c:pt idx="1">
                  <c:v>411</c:v>
                </c:pt>
                <c:pt idx="2">
                  <c:v>486</c:v>
                </c:pt>
              </c:numCache>
            </c:numRef>
          </c:val>
          <c:extLst>
            <c:ext xmlns:c16="http://schemas.microsoft.com/office/drawing/2014/chart" uri="{C3380CC4-5D6E-409C-BE32-E72D297353CC}">
              <c16:uniqueId val="{00000000-2B20-4F26-9579-9F8E233E66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1294</c:v>
                </c:pt>
                <c:pt idx="1">
                  <c:v>1275</c:v>
                </c:pt>
                <c:pt idx="2">
                  <c:v>1243</c:v>
                </c:pt>
              </c:numCache>
            </c:numRef>
          </c:val>
          <c:extLst>
            <c:ext xmlns:c16="http://schemas.microsoft.com/office/drawing/2014/chart" uri="{C3380CC4-5D6E-409C-BE32-E72D297353CC}">
              <c16:uniqueId val="{00000001-2B20-4F26-9579-9F8E233E66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596</c:v>
                </c:pt>
                <c:pt idx="1">
                  <c:v>748</c:v>
                </c:pt>
                <c:pt idx="2">
                  <c:v>967</c:v>
                </c:pt>
              </c:numCache>
            </c:numRef>
          </c:val>
          <c:extLst>
            <c:ext xmlns:c16="http://schemas.microsoft.com/office/drawing/2014/chart" uri="{C3380CC4-5D6E-409C-BE32-E72D297353CC}">
              <c16:uniqueId val="{00000002-2B20-4F26-9579-9F8E233E66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{DDF6E6F0-FB9A-4BB8-B21D-90ABEBC5F072}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DE0-452A-8ED6-9C8EC0F399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{D8DFF702-BDC1-4797-9DC6-546972D6C2BC}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0-452A-8ED6-9C8EC0F399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{8CC23941-8D09-40A5-A683-5B8CDBF749D3}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0-452A-8ED6-9C8EC0F399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{32B18A18-F965-4808-9020-7E5D606F6ECB}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0-452A-8ED6-9C8EC0F399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{53BDB133-32CD-4A12-9ABA-9F082D7918A8}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0-452A-8ED6-9C8EC0F399A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{FB4FCCEC-B48C-485C-85CC-E5BB14E3E215}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DE0-452A-8ED6-9C8EC0F399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{30EC2163-5A28-4CAD-B238-01A7CF68CC41}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DE0-452A-8ED6-9C8EC0F399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{9FAA875A-7433-4CC5-870F-E9C66B63A628}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DE0-452A-8ED6-9C8EC0F399A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{C2C98ACE-4C83-442F-8EE9-33D35BCF3FC3}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DE0-452A-8ED6-9C8EC0F399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48.3</c:v>
                </c:pt>
              </c:numCache>
            </c:numRef>
          </c:xVal>
          <c:yVal>
            <c:numRef>
              <c:f>公会計指標分析・財政指標組合せ分析表!$BP$51:$DC$51</c:f>
              <c:numCache>
                <c:formatCode>#,##0.0;"▲ "#,##0.0</c:formatCode>
                <c:ptCount val="40"/>
                <c:pt idx="32">
                  <c:v>11.1</c:v>
                </c:pt>
              </c:numCache>
            </c:numRef>
          </c:yVal>
          <c:smooth val="0"/>
          <c:extLst>
            <c:ext xmlns:c16="http://schemas.microsoft.com/office/drawing/2014/chart" uri="{C3380CC4-5D6E-409C-BE32-E72D297353CC}">
              <c16:uniqueId val="{00000009-ADE0-452A-8ED6-9C8EC0F399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{874B4ED6-A7CB-4BA5-8067-C418469F29BE}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DE0-452A-8ED6-9C8EC0F399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{6A424A6B-CF2D-40F2-A23C-44CC59704D09}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0-452A-8ED6-9C8EC0F399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{B9D0ED7A-C203-4BA6-8B55-36FC2B6B1DCF}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0-452A-8ED6-9C8EC0F399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{C10D57DD-5C4D-482B-B4CF-B7F39F65857F}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0-452A-8ED6-9C8EC0F399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{3E99642F-000A-4147-976E-EFBDE8577355}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0-452A-8ED6-9C8EC0F399A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{F5476AB7-743B-46C1-A7E9-6C6D9090520C}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DE0-452A-8ED6-9C8EC0F399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{05DE190F-8D16-455E-A4A4-E0C23895F9C1}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DE0-452A-8ED6-9C8EC0F399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{C3B9C1A3-A6CC-45BF-B6FB-B9CFF4A94FD6}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DE0-452A-8ED6-9C8EC0F399A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{BC54D6E7-5261-4370-8F36-48EE3BD7A9F8}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DE0-452A-8ED6-9C8EC0F399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64</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ADE0-452A-8ED6-9C8EC0F399A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{D4503BD0-C6F1-47C4-A9B8-3CAAC2417626}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97B-4D78-AABD-4C6CA3ACAB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{0A6F557D-CEE2-49F4-B2D0-F70BC18D0DFD}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7B-4D78-AABD-4C6CA3ACAB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{7A5DD024-4301-4153-9836-958648285262}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7B-4D78-AABD-4C6CA3ACAB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{B7914B1E-380E-4DB2-88E3-2E4DCC9AB2F5}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7B-4D78-AABD-4C6CA3ACAB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{2A716A33-175D-40B9-AD05-4C40ECFD72E7}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7B-4D78-AABD-4C6CA3ACAB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{33CF5077-1D40-40E0-A352-12EE6E4F18A3}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97B-4D78-AABD-4C6CA3ACAB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{B756DD25-066F-41DD-A26D-F458F6F1BCC3}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97B-4D78-AABD-4C6CA3ACAB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{FBBB8883-70B3-456C-95CC-06A5B2FAD820}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97B-4D78-AABD-4C6CA3ACAB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{277885F2-3172-4D7F-A93A-BFF0CBF71EBE}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97B-4D78-AABD-4C6CA3ACAB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12.1</c:v>
                </c:pt>
                <c:pt idx="16">
                  <c:v>13.9</c:v>
                </c:pt>
                <c:pt idx="24">
                  <c:v>12</c:v>
                </c:pt>
                <c:pt idx="32">
                  <c:v>9.4</c:v>
                </c:pt>
              </c:numCache>
            </c:numRef>
          </c:xVal>
          <c:yVal>
            <c:numRef>
              <c:f>公会計指標分析・財政指標組合せ分析表!$BP$73:$DC$73</c:f>
              <c:numCache>
                <c:formatCode>#,##0.0;"▲ "#,##0.0</c:formatCode>
                <c:ptCount val="40"/>
                <c:pt idx="0">
                  <c:v>81.5</c:v>
                </c:pt>
                <c:pt idx="8">
                  <c:v>82.7</c:v>
                </c:pt>
                <c:pt idx="16">
                  <c:v>54.6</c:v>
                </c:pt>
                <c:pt idx="24">
                  <c:v>34.1</c:v>
                </c:pt>
                <c:pt idx="32">
                  <c:v>11.1</c:v>
                </c:pt>
              </c:numCache>
            </c:numRef>
          </c:yVal>
          <c:smooth val="0"/>
          <c:extLst>
            <c:ext xmlns:c16="http://schemas.microsoft.com/office/drawing/2014/chart" uri="{C3380CC4-5D6E-409C-BE32-E72D297353CC}">
              <c16:uniqueId val="{00000009-097B-4D78-AABD-4C6CA3ACAB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016181167704518"/>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{214AE14F-1303-45BF-B7AC-3FD9F2B51D65}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97B-4D78-AABD-4C6CA3ACAB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{460D3DFE-9411-49A8-BA92-083F90F2AA14}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7B-4D78-AABD-4C6CA3ACAB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{3F3BB56A-B254-4B62-AB06-746F7D280129}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7B-4D78-AABD-4C6CA3ACAB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{DCEC6623-1B8E-4954-B0E3-C00878BEB4CC}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7B-4D78-AABD-4C6CA3ACAB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{5AA9C515-F274-4C83-85F6-232EBC0BAE57}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7B-4D78-AABD-4C6CA3ACAB87}"/>
                </c:ext>
              </c:extLst>
            </c:dLbl>
            <c:dLbl>
              <c:idx val="8"/>
              <c:layout>
                <c:manualLayout>
                  <c:x val="-1.8235628084250128E-2"/>
                  <c:y val="-8.35916260419328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{CBD2459E-B6F3-4496-8D8E-FDC32BD0B2D3}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97B-4D78-AABD-4C6CA3ACAB87}"/>
                </c:ext>
              </c:extLst>
            </c:dLbl>
            <c:dLbl>
              <c:idx val="16"/>
              <c:layout>
                <c:manualLayout>
                  <c:x val="-3.1697991619110633E-2"/>
                  <c:y val="-9.03584954384080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{B53C1367-1579-4EA1-B2FF-B8592CC95411}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97B-4D78-AABD-4C6CA3ACAB87}"/>
                </c:ext>
              </c:extLst>
            </c:dLbl>
            <c:dLbl>
              <c:idx val="24"/>
              <c:layout>
                <c:manualLayout>
                  <c:x val="-3.1570342725075584E-2"/>
                  <c:y val="-4.6877301088356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{3494CBFD-13BD-4DD5-8E41-44E13CCD6A55}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97B-4D78-AABD-4C6CA3ACAB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{ADEB2371-F9F0-4C98-BFF6-D07D93EEB701}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97B-4D78-AABD-4C6CA3ACAB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7B-4D78-AABD-4C6CA3ACAB87}"/>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辺地対策事業や緊急防災減災事業における投資的事業の実施により公債費比率ベースでは増加しているが、積極的に普通交付税補填率の高い起債を借入れるように努めているため、実質公債費比率ベースとしては上昇していない。しかしながら、長期的視野を持ち、プライマリーバランスに配慮しながら起債借入を行い、また償還金等について年次的に平準化する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額のバランスを保っているが、引き続き適正なバランスを保つように起債と基金支消を行うとともに実施事業の取捨選択を行う。また余剰金が発生した場合、積極的に減債基金への積立を行い、将来負担額の負担を抑える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併せて「写真の町」ひがしかわ株主基金におけるふるさと納税寄附額が増加したことにより、基金全体として増加している。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ひがしかわ株主制度寄附による事業実施に備えた積み立て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公共施設整備等の大型事業実施に備えた積み立て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国営緊急農地再編整備事業基金　国営緊急農地再編整備事業に備えた積み立て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写真の町文化基金　写真の町における文化振興事業実施に備えた積み立て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未来を育む奨学基金　学生に対する奨学金に備えた積み立て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「写真の町」ひがしかわ株主基金　ふるさと納税寄附額の増加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財政調整基金、減債基金と併せて基金に頼らない財源確保に努める。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決算剰余金の積立額が取り崩し額を上回ったため増加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年度間の財源調整のための基金であるが、極力財政調整基金に頼らない財源確保に努める。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過年度に実施した大型建設事業の起債償還分の取り崩しを適正に実施し、併せて年度内の財源調整において積立を実施した。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ヶ年で実施した新東川小学校整備関連事業に伴い、過去に積み立てを行った減債基金の取り崩しを予定しているため減少する見込み。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有形固定資産減価償却率は、類似団体より低い水準にあり、今後も公共施設等総合管理計画等に基づき、施設の維持管理を適切に進めていく。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29972</xdr:rowOff>
    </xdr:from>
    <xdr:to>
      <xdr:col>23</xdr:col>
      <xdr:colOff>136525</xdr:colOff>
      <xdr:row>30</xdr:row>
      <xdr:rowOff>131572</xdr:rowOff>
    </xdr:to>
    <xdr:sp macro="" textlink="">
      <xdr:nvSpPr>
        <xdr:cNvPr id="79" name="楕円 78"/>
        <xdr:cNvSpPr/>
      </xdr:nvSpPr>
      <xdr:spPr>
        <a:xfrm>
          <a:off x="4711700" y="51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52849</xdr:rowOff>
    </xdr:from>
    <xdr:ext cx="405111" cy="259045"/>
    <xdr:sp macro="" textlink="">
      <xdr:nvSpPr>
        <xdr:cNvPr id="80" name="有形固定資産減価償却率該当値テキスト"/>
        <xdr:cNvSpPr txBox="1"/>
      </xdr:nvSpPr>
      <xdr:spPr>
        <a:xfrm>
          <a:off x="4813300" y="50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92346</xdr:rowOff>
    </xdr:from>
    <xdr:ext cx="405111" cy="259045"/>
    <xdr:sp macro="" textlink="">
      <xdr:nvSpPr>
        <xdr:cNvPr id="81" name="n_1aveValue有形固定資産減価償却率"/>
        <xdr:cNvSpPr txBox="1"/>
      </xdr:nvSpPr>
      <xdr:spPr>
        <a:xfrm>
          <a:off x="38360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82" name="n_2aveValue有形固定資産減価償却率"/>
        <xdr:cNvSpPr txBox="1"/>
      </xdr:nvSpPr>
      <xdr:spPr>
        <a:xfrm>
          <a:off x="3086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83" name="n_3aveValue有形固定資産減価償却率"/>
        <xdr:cNvSpPr txBox="1"/>
      </xdr:nvSpPr>
      <xdr:spPr>
        <a:xfrm>
          <a:off x="2324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84" name="n_4aveValue有形固定資産減価償却率"/>
        <xdr:cNvSpPr txBox="1"/>
      </xdr:nvSpPr>
      <xdr:spPr>
        <a:xfrm>
          <a:off x="1562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債務償還費率は類似団体平均を下回っており、平成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年度にかけて実施した東川小学校建設関連事業等の大型公共事業に係る既発債が終了し、今後も減少していく予定となっている。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15" name="直線コネクタ 114"/>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16" name="債務償還比率最小値テキスト"/>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17" name="直線コネクタ 116"/>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1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19" name="直線コネクタ 11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20" name="債務償還比率平均値テキスト"/>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1" name="フローチャート: 判断 120"/>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22" name="フローチャート: 判断 121"/>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23" name="フローチャート: 判断 122"/>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24" name="フローチャート: 判断 123"/>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25" name="フローチャート: 判断 124"/>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49125</xdr:rowOff>
    </xdr:from>
    <xdr:to>
      <xdr:col>76</xdr:col>
      <xdr:colOff>73025</xdr:colOff>
      <xdr:row>28</xdr:row>
      <xdr:rowOff>150725</xdr:rowOff>
    </xdr:to>
    <xdr:sp macro="" textlink="">
      <xdr:nvSpPr>
        <xdr:cNvPr id="131" name="楕円 130"/>
        <xdr:cNvSpPr/>
      </xdr:nvSpPr>
      <xdr:spPr>
        <a:xfrm>
          <a:off x="14744700" y="4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72002</xdr:rowOff>
    </xdr:from>
    <xdr:ext cx="469744" cy="259045"/>
    <xdr:sp macro="" textlink="">
      <xdr:nvSpPr>
        <xdr:cNvPr id="132" name="債務償還比率該当値テキスト"/>
        <xdr:cNvSpPr txBox="1"/>
      </xdr:nvSpPr>
      <xdr:spPr>
        <a:xfrm>
          <a:off x="14846300" y="470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91791</xdr:rowOff>
    </xdr:from>
    <xdr:to>
      <xdr:col>72</xdr:col>
      <xdr:colOff>123825</xdr:colOff>
      <xdr:row>29</xdr:row>
      <xdr:rowOff>21941</xdr:rowOff>
    </xdr:to>
    <xdr:sp macro="" textlink="">
      <xdr:nvSpPr>
        <xdr:cNvPr id="133" name="楕円 132"/>
        <xdr:cNvSpPr/>
      </xdr:nvSpPr>
      <xdr:spPr>
        <a:xfrm>
          <a:off x="14033500" y="48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99925</xdr:rowOff>
    </xdr:from>
    <xdr:to>
      <xdr:col>76</xdr:col>
      <xdr:colOff>22225</xdr:colOff>
      <xdr:row>28</xdr:row>
      <xdr:rowOff>142591</xdr:rowOff>
    </xdr:to>
    <xdr:cxnSp macro="">
      <xdr:nvCxnSpPr>
        <xdr:cNvPr id="134" name="直線コネクタ 133"/>
        <xdr:cNvCxnSpPr/>
      </xdr:nvCxnSpPr>
      <xdr:spPr>
        <a:xfrm flipV="1">
          <a:off x="14084300" y="4900525"/>
          <a:ext cx="7112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102791</xdr:rowOff>
    </xdr:from>
    <xdr:to>
      <xdr:col>68</xdr:col>
      <xdr:colOff>123825</xdr:colOff>
      <xdr:row>29</xdr:row>
      <xdr:rowOff>32941</xdr:rowOff>
    </xdr:to>
    <xdr:sp macro="" textlink="">
      <xdr:nvSpPr>
        <xdr:cNvPr id="135" name="楕円 134"/>
        <xdr:cNvSpPr/>
      </xdr:nvSpPr>
      <xdr:spPr>
        <a:xfrm>
          <a:off x="13271500" y="49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142591</xdr:rowOff>
    </xdr:from>
    <xdr:to>
      <xdr:col>72</xdr:col>
      <xdr:colOff>73025</xdr:colOff>
      <xdr:row>28</xdr:row>
      <xdr:rowOff>153591</xdr:rowOff>
    </xdr:to>
    <xdr:cxnSp macro="">
      <xdr:nvCxnSpPr>
        <xdr:cNvPr id="136" name="直線コネクタ 135"/>
        <xdr:cNvCxnSpPr/>
      </xdr:nvCxnSpPr>
      <xdr:spPr>
        <a:xfrm flipV="1">
          <a:off x="13322300" y="4943191"/>
          <a:ext cx="762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4336</xdr:rowOff>
    </xdr:from>
    <xdr:to>
      <xdr:col>64</xdr:col>
      <xdr:colOff>123825</xdr:colOff>
      <xdr:row>29</xdr:row>
      <xdr:rowOff>105936</xdr:rowOff>
    </xdr:to>
    <xdr:sp macro="" textlink="">
      <xdr:nvSpPr>
        <xdr:cNvPr id="137" name="楕円 136"/>
        <xdr:cNvSpPr/>
      </xdr:nvSpPr>
      <xdr:spPr>
        <a:xfrm>
          <a:off x="12509500" y="49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153591</xdr:rowOff>
    </xdr:from>
    <xdr:to>
      <xdr:col>68</xdr:col>
      <xdr:colOff>73025</xdr:colOff>
      <xdr:row>29</xdr:row>
      <xdr:rowOff>55136</xdr:rowOff>
    </xdr:to>
    <xdr:cxnSp macro="">
      <xdr:nvCxnSpPr>
        <xdr:cNvPr id="138" name="直線コネクタ 137"/>
        <xdr:cNvCxnSpPr/>
      </xdr:nvCxnSpPr>
      <xdr:spPr>
        <a:xfrm flipV="1">
          <a:off x="12560300" y="4954191"/>
          <a:ext cx="762000" cy="7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71471</xdr:rowOff>
    </xdr:from>
    <xdr:to>
      <xdr:col>60</xdr:col>
      <xdr:colOff>123825</xdr:colOff>
      <xdr:row>30</xdr:row>
      <xdr:rowOff>1621</xdr:rowOff>
    </xdr:to>
    <xdr:sp macro="" textlink="">
      <xdr:nvSpPr>
        <xdr:cNvPr id="139" name="楕円 138"/>
        <xdr:cNvSpPr/>
      </xdr:nvSpPr>
      <xdr:spPr>
        <a:xfrm>
          <a:off x="11747500" y="50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55136</xdr:rowOff>
    </xdr:from>
    <xdr:to>
      <xdr:col>64</xdr:col>
      <xdr:colOff>73025</xdr:colOff>
      <xdr:row>29</xdr:row>
      <xdr:rowOff>122271</xdr:rowOff>
    </xdr:to>
    <xdr:cxnSp macro="">
      <xdr:nvCxnSpPr>
        <xdr:cNvPr id="140" name="直線コネクタ 139"/>
        <xdr:cNvCxnSpPr/>
      </xdr:nvCxnSpPr>
      <xdr:spPr>
        <a:xfrm flipV="1">
          <a:off x="11798300" y="5027186"/>
          <a:ext cx="762000" cy="6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41" name="n_1aveValue債務償還比率"/>
        <xdr:cNvSpPr txBox="1"/>
      </xdr:nvSpPr>
      <xdr:spPr>
        <a:xfrm>
          <a:off x="13836727" y="46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42" name="n_2aveValue債務償還比率"/>
        <xdr:cNvSpPr txBox="1"/>
      </xdr:nvSpPr>
      <xdr:spPr>
        <a:xfrm>
          <a:off x="13087427" y="464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43" name="n_3aveValue債務償還比率"/>
        <xdr:cNvSpPr txBox="1"/>
      </xdr:nvSpPr>
      <xdr:spPr>
        <a:xfrm>
          <a:off x="12325427" y="46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44" name="n_4aveValue債務償還比率"/>
        <xdr:cNvSpPr txBox="1"/>
      </xdr:nvSpPr>
      <xdr:spPr>
        <a:xfrm>
          <a:off x="11563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13068</xdr:rowOff>
    </xdr:from>
    <xdr:ext cx="469744" cy="259045"/>
    <xdr:sp macro="" textlink="">
      <xdr:nvSpPr>
        <xdr:cNvPr id="145" name="n_1mainValue債務償還比率"/>
        <xdr:cNvSpPr txBox="1"/>
      </xdr:nvSpPr>
      <xdr:spPr>
        <a:xfrm>
          <a:off x="13836727" y="498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24068</xdr:rowOff>
    </xdr:from>
    <xdr:ext cx="469744" cy="259045"/>
    <xdr:sp macro="" textlink="">
      <xdr:nvSpPr>
        <xdr:cNvPr id="146" name="n_2mainValue債務償還比率"/>
        <xdr:cNvSpPr txBox="1"/>
      </xdr:nvSpPr>
      <xdr:spPr>
        <a:xfrm>
          <a:off x="13087427" y="499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97063</xdr:rowOff>
    </xdr:from>
    <xdr:ext cx="469744" cy="259045"/>
    <xdr:sp macro="" textlink="">
      <xdr:nvSpPr>
        <xdr:cNvPr id="147" name="n_3mainValue債務償還比率"/>
        <xdr:cNvSpPr txBox="1"/>
      </xdr:nvSpPr>
      <xdr:spPr>
        <a:xfrm>
          <a:off x="12325427" y="506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164198</xdr:rowOff>
    </xdr:from>
    <xdr:ext cx="469744" cy="259045"/>
    <xdr:sp macro="" textlink="">
      <xdr:nvSpPr>
        <xdr:cNvPr id="148" name="n_4mainValue債務償還比率"/>
        <xdr:cNvSpPr txBox="1"/>
      </xdr:nvSpPr>
      <xdr:spPr>
        <a:xfrm>
          <a:off x="11563427" y="513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5" name="【道路】&#10;有形固定資産減価償却率該当値テキスト"/>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71681</xdr:rowOff>
    </xdr:from>
    <xdr:ext cx="405111" cy="259045"/>
    <xdr:sp macro="" textlink="">
      <xdr:nvSpPr>
        <xdr:cNvPr id="76"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7"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78"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79"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9" name="テキスト ボックス 98"/>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03" name="直線コネクタ 102"/>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04"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05" name="直線コネクタ 104"/>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06"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07" name="直線コネクタ 106"/>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08"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09" name="フローチャート: 判断 108"/>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0" name="フローチャート: 判断 109"/>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1" name="フローチャート: 判断 110"/>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12" name="フローチャート: 判断 111"/>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13" name="フローチャート: 判断 112"/>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121167</xdr:rowOff>
    </xdr:from>
    <xdr:to>
      <xdr:col>55</xdr:col>
      <xdr:colOff>50800</xdr:colOff>
      <xdr:row>42</xdr:row>
      <xdr:rowOff>51317</xdr:rowOff>
    </xdr:to>
    <xdr:sp macro="" textlink="">
      <xdr:nvSpPr>
        <xdr:cNvPr id="119" name="楕円 118"/>
        <xdr:cNvSpPr/>
      </xdr:nvSpPr>
      <xdr:spPr>
        <a:xfrm>
          <a:off x="10426700" y="71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0"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28459</xdr:rowOff>
    </xdr:from>
    <xdr:ext cx="534377" cy="259045"/>
    <xdr:sp macro="" textlink="">
      <xdr:nvSpPr>
        <xdr:cNvPr id="12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2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2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2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50" name="直線コネクタ 149"/>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51"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52" name="直線コネクタ 151"/>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3"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4" name="直線コネクタ 153"/>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55"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56" name="フローチャート: 判断 155"/>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57" name="フローチャート: 判断 156"/>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58" name="フローチャート: 判断 157"/>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59" name="フローチャート: 判断 158"/>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60" name="フローチャート: 判断 159"/>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6" name="楕円 165"/>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67" name="【橋りょう・トンネル】&#10;有形固定資産減価償却率該当値テキスト"/>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168"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69"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70"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71"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195" name="直線コネクタ 194"/>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196"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197" name="直線コネクタ 196"/>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198"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199" name="直線コネクタ 198"/>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00"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01" name="フローチャート: 判断 200"/>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02" name="フローチャート: 判断 201"/>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03" name="フローチャート: 判断 202"/>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04" name="フローチャート: 判断 203"/>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05" name="フローチャート: 判断 204"/>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156223</xdr:rowOff>
    </xdr:from>
    <xdr:to>
      <xdr:col>55</xdr:col>
      <xdr:colOff>50800</xdr:colOff>
      <xdr:row>64</xdr:row>
      <xdr:rowOff>86373</xdr:rowOff>
    </xdr:to>
    <xdr:sp macro="" textlink="">
      <xdr:nvSpPr>
        <xdr:cNvPr id="211" name="楕円 210"/>
        <xdr:cNvSpPr/>
      </xdr:nvSpPr>
      <xdr:spPr>
        <a:xfrm>
          <a:off x="10426700" y="109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71150</xdr:rowOff>
    </xdr:from>
    <xdr:ext cx="599010" cy="259045"/>
    <xdr:sp macro="" textlink="">
      <xdr:nvSpPr>
        <xdr:cNvPr id="212" name="【橋りょう・トンネル】&#10;一人当たり有形固定資産（償却資産）額該当値テキスト"/>
        <xdr:cNvSpPr txBox="1"/>
      </xdr:nvSpPr>
      <xdr:spPr>
        <a:xfrm>
          <a:off x="10515600" y="1087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135092</xdr:rowOff>
    </xdr:from>
    <xdr:ext cx="599010" cy="259045"/>
    <xdr:sp macro="" textlink="">
      <xdr:nvSpPr>
        <xdr:cNvPr id="213"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14"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15"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16"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9" name="テキスト ボックス 22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9" name="テキスト ボックス 23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42" name="直線コネクタ 241"/>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3"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4" name="直線コネクタ 24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45"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46" name="直線コネクタ 245"/>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47"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48" name="フローチャート: 判断 24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49" name="フローチャート: 判断 248"/>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50" name="フローチャート: 判断 249"/>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51" name="フローチャート: 判断 250"/>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52" name="フローチャート: 判断 251"/>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xdr:rowOff>
    </xdr:from>
    <xdr:to>
      <xdr:col>24</xdr:col>
      <xdr:colOff>114300</xdr:colOff>
      <xdr:row>81</xdr:row>
      <xdr:rowOff>108494</xdr:rowOff>
    </xdr:to>
    <xdr:sp macro="" textlink="">
      <xdr:nvSpPr>
        <xdr:cNvPr id="258" name="楕円 257"/>
        <xdr:cNvSpPr/>
      </xdr:nvSpPr>
      <xdr:spPr>
        <a:xfrm>
          <a:off x="4584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29771</xdr:rowOff>
    </xdr:from>
    <xdr:ext cx="405111" cy="259045"/>
    <xdr:sp macro="" textlink="">
      <xdr:nvSpPr>
        <xdr:cNvPr id="259" name="【公営住宅】&#10;有形固定資産減価償却率該当値テキスト"/>
        <xdr:cNvSpPr txBox="1"/>
      </xdr:nvSpPr>
      <xdr:spPr>
        <a:xfrm>
          <a:off x="4673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170741</xdr:rowOff>
    </xdr:from>
    <xdr:ext cx="405111" cy="259045"/>
    <xdr:sp macro="" textlink="">
      <xdr:nvSpPr>
        <xdr:cNvPr id="260"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61"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62"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63"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9" name="テキスト ボックス 27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1" name="テキスト ボックス 28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3" name="テキスト ボックス 28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287" name="直線コネクタ 28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28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289" name="直線コネクタ 28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29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291" name="直線コネクタ 29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29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293" name="フローチャート: 判断 29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294" name="フローチャート: 判断 29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295" name="フローチャート: 判断 29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296" name="フローチャート: 判断 29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297" name="フローチャート: 判断 29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129718</xdr:rowOff>
    </xdr:from>
    <xdr:to>
      <xdr:col>55</xdr:col>
      <xdr:colOff>50800</xdr:colOff>
      <xdr:row>85</xdr:row>
      <xdr:rowOff>59868</xdr:rowOff>
    </xdr:to>
    <xdr:sp macro="" textlink="">
      <xdr:nvSpPr>
        <xdr:cNvPr id="303" name="楕円 302"/>
        <xdr:cNvSpPr/>
      </xdr:nvSpPr>
      <xdr:spPr>
        <a:xfrm>
          <a:off x="10426700" y="145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152595</xdr:rowOff>
    </xdr:from>
    <xdr:ext cx="469744" cy="259045"/>
    <xdr:sp macro="" textlink="">
      <xdr:nvSpPr>
        <xdr:cNvPr id="304" name="【公営住宅】&#10;一人当たり面積該当値テキスト"/>
        <xdr:cNvSpPr txBox="1"/>
      </xdr:nvSpPr>
      <xdr:spPr>
        <a:xfrm>
          <a:off x="10515600" y="143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132554</xdr:rowOff>
    </xdr:from>
    <xdr:ext cx="469744" cy="259045"/>
    <xdr:sp macro="" textlink="">
      <xdr:nvSpPr>
        <xdr:cNvPr id="305"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06"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07"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08"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5" name="テキスト ボックス 3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7" name="テキスト ボックス 33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7" name="テキスト ボックス 34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50" name="直線コネクタ 34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2" name="直線コネクタ 35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5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54" name="直線コネクタ 35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355"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56" name="フローチャート: 判断 35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57" name="フローチャート: 判断 35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58" name="フローチャート: 判断 35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59" name="フローチャート: 判断 35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60" name="フローチャート: 判断 35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152763</xdr:rowOff>
    </xdr:from>
    <xdr:to>
      <xdr:col>85</xdr:col>
      <xdr:colOff>177800</xdr:colOff>
      <xdr:row>35</xdr:row>
      <xdr:rowOff>82913</xdr:rowOff>
    </xdr:to>
    <xdr:sp macro="" textlink="">
      <xdr:nvSpPr>
        <xdr:cNvPr id="366" name="楕円 365"/>
        <xdr:cNvSpPr/>
      </xdr:nvSpPr>
      <xdr:spPr>
        <a:xfrm>
          <a:off x="16268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4190</xdr:rowOff>
    </xdr:from>
    <xdr:ext cx="405111" cy="259045"/>
    <xdr:sp macro="" textlink="">
      <xdr:nvSpPr>
        <xdr:cNvPr id="367" name="【認定こども園・幼稚園・保育所】&#10;有形固定資産減価償却率該当値テキスト"/>
        <xdr:cNvSpPr txBox="1"/>
      </xdr:nvSpPr>
      <xdr:spPr>
        <a:xfrm>
          <a:off x="16357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36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6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7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7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2" name="直線コネクタ 3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3" name="テキスト ボックス 38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4" name="直線コネクタ 3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5" name="テキスト ボックス 38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6" name="直線コネクタ 3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7" name="テキスト ボックス 38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8" name="直線コネクタ 3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9" name="テキスト ボックス 38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393" name="直線コネクタ 392"/>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94"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95" name="直線コネクタ 394"/>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396"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397" name="直線コネクタ 396"/>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398"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99" name="フローチャート: 判断 398"/>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00" name="フローチャート: 判断 399"/>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01" name="フローチャート: 判断 400"/>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02" name="フローチャート: 判断 401"/>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03" name="フローチャート: 判断 402"/>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95352</xdr:rowOff>
    </xdr:from>
    <xdr:to>
      <xdr:col>116</xdr:col>
      <xdr:colOff>114300</xdr:colOff>
      <xdr:row>38</xdr:row>
      <xdr:rowOff>25502</xdr:rowOff>
    </xdr:to>
    <xdr:sp macro="" textlink="">
      <xdr:nvSpPr>
        <xdr:cNvPr id="409" name="楕円 408"/>
        <xdr:cNvSpPr/>
      </xdr:nvSpPr>
      <xdr:spPr>
        <a:xfrm>
          <a:off x="22110700" y="64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118229</xdr:rowOff>
    </xdr:from>
    <xdr:ext cx="469744" cy="259045"/>
    <xdr:sp macro="" textlink="">
      <xdr:nvSpPr>
        <xdr:cNvPr id="410" name="【認定こども園・幼稚園・保育所】&#10;一人当たり面積該当値テキスト"/>
        <xdr:cNvSpPr txBox="1"/>
      </xdr:nvSpPr>
      <xdr:spPr>
        <a:xfrm>
          <a:off x="22199600" y="62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62145</xdr:rowOff>
    </xdr:from>
    <xdr:ext cx="469744" cy="259045"/>
    <xdr:sp macro="" textlink="">
      <xdr:nvSpPr>
        <xdr:cNvPr id="411"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1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13"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14"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9" name="直線コネクタ 438"/>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40"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41" name="直線コネクタ 440"/>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42"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43" name="直線コネクタ 44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44"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5" name="フローチャート: 判断 44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6" name="フローチャート: 判断 44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7" name="フローチャート: 判断 446"/>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8" name="フローチャート: 判断 44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9" name="フローチャート: 判断 448"/>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156845</xdr:rowOff>
    </xdr:from>
    <xdr:to>
      <xdr:col>85</xdr:col>
      <xdr:colOff>177800</xdr:colOff>
      <xdr:row>56</xdr:row>
      <xdr:rowOff>86995</xdr:rowOff>
    </xdr:to>
    <xdr:sp macro="" textlink="">
      <xdr:nvSpPr>
        <xdr:cNvPr id="455" name="楕円 454"/>
        <xdr:cNvSpPr/>
      </xdr:nvSpPr>
      <xdr:spPr>
        <a:xfrm>
          <a:off x="16268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8272</xdr:rowOff>
    </xdr:from>
    <xdr:ext cx="405111" cy="259045"/>
    <xdr:sp macro="" textlink="">
      <xdr:nvSpPr>
        <xdr:cNvPr id="456" name="【学校施設】&#10;有形固定資産減価償却率該当値テキスト"/>
        <xdr:cNvSpPr txBox="1"/>
      </xdr:nvSpPr>
      <xdr:spPr>
        <a:xfrm>
          <a:off x="16357600"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4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58"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59"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0"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6" name="テキスト ボックス 47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8" name="テキスト ボックス 47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0" name="テキスト ボックス 47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84" name="直線コネクタ 483"/>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85"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86" name="直線コネクタ 485"/>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87"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88" name="直線コネクタ 487"/>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89"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90" name="フローチャート: 判断 489"/>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91" name="フローチャート: 判断 490"/>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492" name="フローチャート: 判断 491"/>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493" name="フローチャート: 判断 492"/>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494" name="フローチャート: 判断 493"/>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22733</xdr:rowOff>
    </xdr:from>
    <xdr:to>
      <xdr:col>116</xdr:col>
      <xdr:colOff>114300</xdr:colOff>
      <xdr:row>63</xdr:row>
      <xdr:rowOff>124333</xdr:rowOff>
    </xdr:to>
    <xdr:sp macro="" textlink="">
      <xdr:nvSpPr>
        <xdr:cNvPr id="500" name="楕円 499"/>
        <xdr:cNvSpPr/>
      </xdr:nvSpPr>
      <xdr:spPr>
        <a:xfrm>
          <a:off x="221107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109110</xdr:rowOff>
    </xdr:from>
    <xdr:ext cx="469744" cy="259045"/>
    <xdr:sp macro="" textlink="">
      <xdr:nvSpPr>
        <xdr:cNvPr id="501" name="【学校施設】&#10;一人当たり面積該当値テキスト"/>
        <xdr:cNvSpPr txBox="1"/>
      </xdr:nvSpPr>
      <xdr:spPr>
        <a:xfrm>
          <a:off x="22199600" y="107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54601</xdr:rowOff>
    </xdr:from>
    <xdr:ext cx="469744" cy="259045"/>
    <xdr:sp macro="" textlink="">
      <xdr:nvSpPr>
        <xdr:cNvPr id="502"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03"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04"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05"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4" name="テキスト ボックス 5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2" name="テキスト ボックス 54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5" name="直線コネクタ 54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7" name="直線コネクタ 54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9" name="直線コネクタ 5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550"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51" name="フローチャート: 判断 55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52" name="フローチャート: 判断 55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53" name="フローチャート: 判断 55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54" name="フローチャート: 判断 55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55" name="フローチャート: 判断 55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561" name="楕円 560"/>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562" name="【公民館】&#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54627</xdr:rowOff>
    </xdr:from>
    <xdr:ext cx="405111" cy="259045"/>
    <xdr:sp macro="" textlink="">
      <xdr:nvSpPr>
        <xdr:cNvPr id="563"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64"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65"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66"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590" name="直線コネクタ 58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59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592" name="直線コネクタ 59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59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594" name="直線コネクタ 59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59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596" name="フローチャート: 判断 59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597" name="フローチャート: 判断 59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598" name="フローチャート: 判断 59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599" name="フローチャート: 判断 59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00" name="フローチャート: 判断 59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606" name="楕円 605"/>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607" name="【公民館】&#10;一人当たり面積該当値テキスト"/>
        <xdr:cNvSpPr txBox="1"/>
      </xdr:nvSpPr>
      <xdr:spPr>
        <a:xfrm>
          <a:off x="221996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169435</xdr:rowOff>
    </xdr:from>
    <xdr:ext cx="469744" cy="259045"/>
    <xdr:sp macro="" textlink="">
      <xdr:nvSpPr>
        <xdr:cNvPr id="608"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09"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10"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11"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全ての類型において、有形固定資産減価償却率は、類似団体平均を下回っている。今後も公共施設管理計画等に基づき、今後も公共施設等総合管理計画等に基づき、施設の維持管理を適切に進めていく。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7" name="テキスト ボックス 1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8" name="直線コネクタ 1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39" name="テキスト ボックス 1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40" name="直線コネクタ 1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41" name="テキスト ボックス 1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2" name="直線コネクタ 1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3" name="テキスト ボックス 1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4" name="直線コネクタ 1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5" name="テキスト ボックス 1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6" name="直線コネクタ 1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7" name="テキスト ボックス 1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8" name="直線コネクタ 1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9" name="テキスト ボックス 1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50" name="直線コネクタ 1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51" name="テキスト ボックス 1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2" name="直線コネクタ 1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154" name="直線コネクタ 153"/>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56" name="直線コネクタ 1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157"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158" name="直線コネクタ 157"/>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159"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160" name="フローチャート: 判断 159"/>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161" name="フローチャート: 判断 160"/>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162" name="フローチャート: 判断 161"/>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163" name="フローチャート: 判断 162"/>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164" name="フローチャート: 判断 163"/>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65" name="テキスト ボックス 1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6" name="テキスト ボックス 1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7" name="テキスト ボックス 1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8" name="テキスト ボックス 1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69" name="テキスト ボックス 1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170" name="楕円 169"/>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171" name="【消防施設】&#10;有形固定資産減価償却率該当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165843</xdr:rowOff>
    </xdr:from>
    <xdr:ext cx="405111" cy="259045"/>
    <xdr:sp macro="" textlink="">
      <xdr:nvSpPr>
        <xdr:cNvPr id="172"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173"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174"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175"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76" name="正方形/長方形 1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77" name="正方形/長方形 1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78" name="正方形/長方形 1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79" name="正方形/長方形 1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80" name="正方形/長方形 1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81" name="正方形/長方形 1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82" name="正方形/長方形 1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83" name="正方形/長方形 1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84" name="テキスト ボックス 1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85" name="直線コネクタ 1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186" name="直線コネクタ 1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187" name="テキスト ボックス 1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188" name="直線コネクタ 1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189" name="テキスト ボックス 1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190" name="直線コネクタ 1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191" name="テキスト ボックス 1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192" name="直線コネクタ 1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193" name="テキスト ボックス 1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194" name="直線コネクタ 1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195" name="テキスト ボックス 1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196" name="直線コネクタ 1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197" name="テキスト ボックス 1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1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199" name="直線コネクタ 198"/>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20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201" name="直線コネクタ 20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202"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203" name="直線コネクタ 202"/>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204"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205" name="フローチャート: 判断 204"/>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206" name="フローチャート: 判断 20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207" name="フローチャート: 判断 206"/>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208" name="フローチャート: 判断 207"/>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209" name="フローチャート: 判断 208"/>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10" name="テキスト ボックス 2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11" name="テキスト ボックス 2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12" name="テキスト ボックス 2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13" name="テキスト ボックス 2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14" name="テキスト ボックス 2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215" name="楕円 214"/>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56532</xdr:rowOff>
    </xdr:from>
    <xdr:ext cx="469744" cy="259045"/>
    <xdr:sp macro="" textlink="">
      <xdr:nvSpPr>
        <xdr:cNvPr id="216" name="【消防施設】&#10;一人当たり面積該当値テキスト"/>
        <xdr:cNvSpPr txBox="1"/>
      </xdr:nvSpPr>
      <xdr:spPr>
        <a:xfrm>
          <a:off x="22199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21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218"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219"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220"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21" name="正方形/長方形 2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22" name="正方形/長方形 2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23" name="正方形/長方形 2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24" name="正方形/長方形 2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25" name="正方形/長方形 2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26" name="正方形/長方形 2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27" name="正方形/長方形 2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28" name="正方形/長方形 2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29" name="テキスト ボックス 2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30" name="直線コネクタ 2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31" name="テキスト ボックス 2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32" name="直線コネクタ 2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33" name="テキスト ボックス 2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34" name="直線コネクタ 2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35" name="テキスト ボックス 2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36" name="直線コネクタ 2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37" name="テキスト ボックス 2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38" name="直線コネクタ 2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39" name="テキスト ボックス 2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40" name="直線コネクタ 2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41" name="テキスト ボックス 2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42" name="直線コネクタ 2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43" name="テキスト ボックス 2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44" name="直線コネクタ 2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246" name="直線コネクタ 24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48" name="直線コネクタ 2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249"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250" name="直線コネクタ 24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251"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252" name="フローチャート: 判断 251"/>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253" name="フローチャート: 判断 252"/>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254" name="フローチャート: 判断 253"/>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255" name="フローチャート: 判断 254"/>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256" name="フローチャート: 判断 255"/>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57" name="テキスト ボックス 2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58" name="テキスト ボックス 2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59" name="テキスト ボックス 2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60" name="テキスト ボックス 2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61" name="テキスト ボックス 2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262" name="楕円 261"/>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263"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115769</xdr:rowOff>
    </xdr:from>
    <xdr:ext cx="405111" cy="259045"/>
    <xdr:sp macro="" textlink="">
      <xdr:nvSpPr>
        <xdr:cNvPr id="264"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265"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266"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267"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68" name="正方形/長方形 2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69" name="正方形/長方形 2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70" name="正方形/長方形 2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71" name="正方形/長方形 2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72" name="正方形/長方形 2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73" name="正方形/長方形 2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74" name="正方形/長方形 2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75" name="正方形/長方形 2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76" name="テキスト ボックス 2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77" name="直線コネクタ 2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278" name="直線コネクタ 2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279" name="テキスト ボックス 2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280" name="直線コネクタ 2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281" name="テキスト ボックス 2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282" name="直線コネクタ 2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283" name="テキスト ボックス 2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284" name="直線コネクタ 2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285" name="テキスト ボックス 2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86" name="直線コネクタ 2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87" name="テキスト ボックス 2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289" name="直線コネクタ 288"/>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290"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291" name="直線コネクタ 290"/>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292"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293" name="直線コネクタ 292"/>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294"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295" name="フローチャート: 判断 294"/>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296" name="フローチャート: 判断 295"/>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297" name="フローチャート: 判断 296"/>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298" name="フローチャート: 判断 297"/>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299" name="フローチャート: 判断 298"/>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00" name="テキスト ボックス 2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01" name="テキスト ボックス 3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02" name="テキスト ボックス 3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03" name="テキスト ボックス 3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04" name="テキスト ボックス 3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171247</xdr:rowOff>
    </xdr:from>
    <xdr:to>
      <xdr:col>116</xdr:col>
      <xdr:colOff>114300</xdr:colOff>
      <xdr:row>107</xdr:row>
      <xdr:rowOff>101397</xdr:rowOff>
    </xdr:to>
    <xdr:sp macro="" textlink="">
      <xdr:nvSpPr>
        <xdr:cNvPr id="305" name="楕円 304"/>
        <xdr:cNvSpPr/>
      </xdr:nvSpPr>
      <xdr:spPr>
        <a:xfrm>
          <a:off x="221107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149674</xdr:rowOff>
    </xdr:from>
    <xdr:ext cx="469744" cy="259045"/>
    <xdr:sp macro="" textlink="">
      <xdr:nvSpPr>
        <xdr:cNvPr id="306" name="【庁舎】&#10;一人当たり面積該当値テキスト"/>
        <xdr:cNvSpPr txBox="1"/>
      </xdr:nvSpPr>
      <xdr:spPr>
        <a:xfrm>
          <a:off x="22199600" y="183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164558</xdr:rowOff>
    </xdr:from>
    <xdr:ext cx="469744" cy="259045"/>
    <xdr:sp macro="" textlink="">
      <xdr:nvSpPr>
        <xdr:cNvPr id="307"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308"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309"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310"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11" name="正方形/長方形 3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12" name="正方形/長方形 3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3" name="テキスト ボックス 3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消防施設と庁舎である。しかしながら、公共施設管理計画等に基づき、適切に日々の修繕を行っているため、使用する上での問題はない。今後は、維持管理に係る経費の増加などに留意しつつ、引き続き、適切な行政運営を行うための整備についての検討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長引く景気低迷による個人・法人関係税の減収等から</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114554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681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62</xdr:row>
      <xdr:rowOff>29972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78232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598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78232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4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ゴミ処理、消防業務、葬祭業務、介護保険業務や国民健康保険業務を一部事務組合や広域連合で行うことで経費の削減に努め一定の水準で推移しているが、今後は民間でも実施可能な部分については指定管理制度の導入を行い、コスト削減を図る。引き続き経費の抑制方策を検討し、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28947</xdr:rowOff>
    </xdr:from>
    <xdr:to>
      <xdr:col>23</xdr:col>
      <xdr:colOff>133350</xdr:colOff>
      <xdr:row>83</xdr:row>
      <xdr:rowOff>151138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59297"/>
          <a:ext cx="838200" cy="1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104927</xdr:rowOff>
    </xdr:from>
    <xdr:to>
      <xdr:col>19</xdr:col>
      <xdr:colOff>133350</xdr:colOff>
      <xdr:row>83</xdr:row>
      <xdr:rowOff>28947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63827"/>
          <a:ext cx="889000" cy="9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46698</xdr:rowOff>
    </xdr:from>
    <xdr:to>
      <xdr:col>15</xdr:col>
      <xdr:colOff>82550</xdr:colOff>
      <xdr:row>82</xdr:row>
      <xdr:rowOff>104927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05598"/>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46698</xdr:rowOff>
    </xdr:from>
    <xdr:to>
      <xdr:col>11</xdr:col>
      <xdr:colOff>31750</xdr:colOff>
      <xdr:row>82</xdr:row>
      <xdr:rowOff>62378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05598"/>
          <a:ext cx="889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100338</xdr:rowOff>
    </xdr:from>
    <xdr:to>
      <xdr:col>23</xdr:col>
      <xdr:colOff>184150</xdr:colOff>
      <xdr:row>84</xdr:row>
      <xdr:rowOff>30488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72415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3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149597</xdr:rowOff>
    </xdr:from>
    <xdr:to>
      <xdr:col>19</xdr:col>
      <xdr:colOff>184150</xdr:colOff>
      <xdr:row>83</xdr:row>
      <xdr:rowOff>79747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64524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9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54127</xdr:rowOff>
    </xdr:from>
    <xdr:to>
      <xdr:col>15</xdr:col>
      <xdr:colOff>133350</xdr:colOff>
      <xdr:row>82</xdr:row>
      <xdr:rowOff>155727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140504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167348</xdr:rowOff>
    </xdr:from>
    <xdr:to>
      <xdr:col>11</xdr:col>
      <xdr:colOff>82550</xdr:colOff>
      <xdr:row>82</xdr:row>
      <xdr:rowOff>97498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82275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11578</xdr:rowOff>
    </xdr:from>
    <xdr:to>
      <xdr:col>7</xdr:col>
      <xdr:colOff>31750</xdr:colOff>
      <xdr:row>82</xdr:row>
      <xdr:rowOff>113178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97955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以前は類似団体平均を大幅に上回る状況であったが、平成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給与表見直しに伴い類似団体平均を若干上回る状況まで改善した。職員数が少なく指数変動が顕著であることから、令和２年度については平均と比較して高い数値であるが、今後も退職者不補充等による職員数の削減を図り、給与費の抑制と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91016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9428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26670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865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99061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以前より退職者不補充による職員数の削減を図っているが、住民サービスを維持するため、必要な職員数を維持していく。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135319</xdr:rowOff>
    </xdr:from>
    <xdr:to>
      <xdr:col>81</xdr:col>
      <xdr:colOff>44450</xdr:colOff>
      <xdr:row>59</xdr:row>
      <xdr:rowOff>144970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50869"/>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106363</xdr:rowOff>
    </xdr:from>
    <xdr:to>
      <xdr:col>77</xdr:col>
      <xdr:colOff>44450</xdr:colOff>
      <xdr:row>59</xdr:row>
      <xdr:rowOff>135319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2191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74390</xdr:rowOff>
    </xdr:from>
    <xdr:to>
      <xdr:col>72</xdr:col>
      <xdr:colOff>203200</xdr:colOff>
      <xdr:row>59</xdr:row>
      <xdr:rowOff>106363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189940"/>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99123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189940"/>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94170</xdr:rowOff>
    </xdr:from>
    <xdr:to>
      <xdr:col>81</xdr:col>
      <xdr:colOff>95250</xdr:colOff>
      <xdr:row>60</xdr:row>
      <xdr:rowOff>24320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110697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5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84519</xdr:rowOff>
    </xdr:from>
    <xdr:to>
      <xdr:col>77</xdr:col>
      <xdr:colOff>95250</xdr:colOff>
      <xdr:row>60</xdr:row>
      <xdr:rowOff>14669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24846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6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55563</xdr:rowOff>
    </xdr:from>
    <xdr:to>
      <xdr:col>73</xdr:col>
      <xdr:colOff>44450</xdr:colOff>
      <xdr:row>59</xdr:row>
      <xdr:rowOff>157163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167340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23590</xdr:rowOff>
    </xdr:from>
    <xdr:to>
      <xdr:col>68</xdr:col>
      <xdr:colOff>203200</xdr:colOff>
      <xdr:row>59</xdr:row>
      <xdr:rowOff>125190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135367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160100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121920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973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42164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32282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126746</xdr:rowOff>
    </xdr:from>
    <xdr:to>
      <xdr:col>72</xdr:col>
      <xdr:colOff>203200</xdr:colOff>
      <xdr:row>43</xdr:row>
      <xdr:rowOff>42164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3276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126746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2166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162814</xdr:rowOff>
    </xdr:from>
    <xdr:to>
      <xdr:col>73</xdr:col>
      <xdr:colOff>44450</xdr:colOff>
      <xdr:row>43</xdr:row>
      <xdr:rowOff>92964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77741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75946</xdr:rowOff>
    </xdr:from>
    <xdr:to>
      <xdr:col>68</xdr:col>
      <xdr:colOff>203200</xdr:colOff>
      <xdr:row>43</xdr:row>
      <xdr:rowOff>6096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162323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とその関連事業や辺地地域への公共投資により、一時的に上昇したが、地方債の償還額等に充当可能な特定の歳入等を確保することにより減少に転じている。普通交付税補填対象の起債を選択し、計画的に積み立てた減債基金の支消により実質的な元利償還金の増加は抑え、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59648</xdr:rowOff>
    </xdr:from>
    <xdr:to>
      <xdr:col>81</xdr:col>
      <xdr:colOff>44450</xdr:colOff>
      <xdr:row>15</xdr:row>
      <xdr:rowOff>73194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459948"/>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73194</xdr:rowOff>
    </xdr:from>
    <xdr:to>
      <xdr:col>77</xdr:col>
      <xdr:colOff>44450</xdr:colOff>
      <xdr:row>16</xdr:row>
      <xdr:rowOff>66633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644944"/>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66633</xdr:rowOff>
    </xdr:from>
    <xdr:to>
      <xdr:col>72</xdr:col>
      <xdr:colOff>203200</xdr:colOff>
      <xdr:row>17</xdr:row>
      <xdr:rowOff>121200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09833"/>
          <a:ext cx="8890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111548</xdr:rowOff>
    </xdr:from>
    <xdr:to>
      <xdr:col>68</xdr:col>
      <xdr:colOff>152400</xdr:colOff>
      <xdr:row>17</xdr:row>
      <xdr:rowOff>121200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0261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8848</xdr:rowOff>
    </xdr:from>
    <xdr:to>
      <xdr:col>81</xdr:col>
      <xdr:colOff>95250</xdr:colOff>
      <xdr:row>14</xdr:row>
      <xdr:rowOff>110448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152375</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8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22394</xdr:rowOff>
    </xdr:from>
    <xdr:to>
      <xdr:col>77</xdr:col>
      <xdr:colOff>95250</xdr:colOff>
      <xdr:row>15</xdr:row>
      <xdr:rowOff>123994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108771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8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15833</xdr:rowOff>
    </xdr:from>
    <xdr:to>
      <xdr:col>73</xdr:col>
      <xdr:colOff>44450</xdr:colOff>
      <xdr:row>16</xdr:row>
      <xdr:rowOff>117433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102210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70400</xdr:rowOff>
    </xdr:from>
    <xdr:to>
      <xdr:col>68</xdr:col>
      <xdr:colOff>203200</xdr:colOff>
      <xdr:row>18</xdr:row>
      <xdr:rowOff>550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60748</xdr:rowOff>
    </xdr:from>
    <xdr:to>
      <xdr:col>64</xdr:col>
      <xdr:colOff>152400</xdr:colOff>
      <xdr:row>17</xdr:row>
      <xdr:rowOff>162348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147125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近年は団塊の世代の退職により類似団体を下回る水準となっているが、年代のバランスによるものであり、今後も人件費経費の抑制を検討していく。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6943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40132</xdr:rowOff>
    </xdr:from>
    <xdr:to>
      <xdr:col>19</xdr:col>
      <xdr:colOff>187325</xdr:colOff>
      <xdr:row>34</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694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xdr:rowOff>
    </xdr:from>
    <xdr:to>
      <xdr:col>11</xdr:col>
      <xdr:colOff>9525</xdr:colOff>
      <xdr:row>35</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85361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160782</xdr:rowOff>
    </xdr:from>
    <xdr:to>
      <xdr:col>20</xdr:col>
      <xdr:colOff>38100</xdr:colOff>
      <xdr:row>34</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類似団体の平均以下の水準となっているが、臨時的ソフト事業が経常的事業とならないようビルド＆スクラップや指定管理の見直しを図り、経常的コストの削減に努めていく。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120469</xdr:rowOff>
    </xdr:from>
    <xdr:to>
      <xdr:col>82</xdr:col>
      <xdr:colOff>107950</xdr:colOff>
      <xdr:row>16</xdr:row>
      <xdr:rowOff>84546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20769"/>
          <a:ext cx="8382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84546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38826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82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69669</xdr:rowOff>
    </xdr:from>
    <xdr:to>
      <xdr:col>82</xdr:col>
      <xdr:colOff>158750</xdr:colOff>
      <xdr:row>14</xdr:row>
      <xdr:rowOff>171269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86196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類似団体の平均程度の水準となっているが、適正な審査に努め引き続き水準を維持するように努める。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他会計の繰出金が減少傾向にあり類似団体平均を下回る状況であるが、維持管理事業の計画的な実施により水準の急変が無いように努める。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81280</xdr:rowOff>
    </xdr:from>
    <xdr:to>
      <xdr:col>82</xdr:col>
      <xdr:colOff>107950</xdr:colOff>
      <xdr:row>53</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8996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81280</xdr:rowOff>
    </xdr:from>
    <xdr:to>
      <xdr:col>78</xdr:col>
      <xdr:colOff>69850</xdr:colOff>
      <xdr:row>52</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8996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134620</xdr:rowOff>
    </xdr:from>
    <xdr:to>
      <xdr:col>73</xdr:col>
      <xdr:colOff>180975</xdr:colOff>
      <xdr:row>52</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05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00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144780</xdr:rowOff>
    </xdr:from>
    <xdr:to>
      <xdr:col>82</xdr:col>
      <xdr:colOff>158750</xdr:colOff>
      <xdr:row>53</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53357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30480</xdr:rowOff>
    </xdr:from>
    <xdr:to>
      <xdr:col>78</xdr:col>
      <xdr:colOff>120650</xdr:colOff>
      <xdr:row>52</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71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99060</xdr:rowOff>
    </xdr:from>
    <xdr:to>
      <xdr:col>74</xdr:col>
      <xdr:colOff>31750</xdr:colOff>
      <xdr:row>53</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39387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83820</xdr:rowOff>
    </xdr:from>
    <xdr:to>
      <xdr:col>69</xdr:col>
      <xdr:colOff>142875</xdr:colOff>
      <xdr:row>53</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近年は類似団体の平均程度の水準となっているが、今後も団体運営補助についての徹底的な見直しを行い、経常的な補助費等のビルド＆スクラップ、事業費補助等の適正化に努めていく。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489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56134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266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近年大型事業が集中し起債借入が増えたことにより、類似団体平均を平成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年度から上回っている。しかしながら普通交付税補填率が大きい起債を選択しており実質的な財源不足による財政の硬直化は起こらないと考えている。今後も償還額の平準化や起債の取捨に努める。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79</xdr:row>
      <xdr:rowOff>149861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50950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149861</xdr:rowOff>
    </xdr:from>
    <xdr:to>
      <xdr:col>24</xdr:col>
      <xdr:colOff>114300</xdr:colOff>
      <xdr:row>79</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27939</xdr:rowOff>
    </xdr:from>
    <xdr:to>
      <xdr:col>24</xdr:col>
      <xdr:colOff>25400</xdr:colOff>
      <xdr:row>79</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724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35561</xdr:rowOff>
    </xdr:from>
    <xdr:to>
      <xdr:col>19</xdr:col>
      <xdr:colOff>187325</xdr:colOff>
      <xdr:row>80</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80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xdr:rowOff>
    </xdr:from>
    <xdr:to>
      <xdr:col>15</xdr:col>
      <xdr:colOff>98425</xdr:colOff>
      <xdr:row>80</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717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80</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599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148589</xdr:rowOff>
    </xdr:from>
    <xdr:to>
      <xdr:col>24</xdr:col>
      <xdr:colOff>76200</xdr:colOff>
      <xdr:row>79</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57166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3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156211</xdr:rowOff>
    </xdr:from>
    <xdr:to>
      <xdr:col>20</xdr:col>
      <xdr:colOff>38100</xdr:colOff>
      <xdr:row>79</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71138</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19050</xdr:rowOff>
    </xdr:from>
    <xdr:to>
      <xdr:col>15</xdr:col>
      <xdr:colOff>149225</xdr:colOff>
      <xdr:row>80</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105427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121920</xdr:rowOff>
    </xdr:from>
    <xdr:to>
      <xdr:col>11</xdr:col>
      <xdr:colOff>60325</xdr:colOff>
      <xdr:row>80</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近年は類似団体の平均を下回っていることから、今後もそれぞれの経費の見直しを行い、削減に努める。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73</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593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115570</xdr:rowOff>
    </xdr:from>
    <xdr:to>
      <xdr:col>78</xdr:col>
      <xdr:colOff>69850</xdr:colOff>
      <xdr:row>73</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4599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115570</xdr:rowOff>
    </xdr:from>
    <xdr:to>
      <xdr:col>73</xdr:col>
      <xdr:colOff>180975</xdr:colOff>
      <xdr:row>73</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459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50800</xdr:rowOff>
    </xdr:from>
    <xdr:to>
      <xdr:col>69</xdr:col>
      <xdr:colOff>92075</xdr:colOff>
      <xdr:row>73</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566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38100</xdr:rowOff>
    </xdr:from>
    <xdr:to>
      <xdr:col>82</xdr:col>
      <xdr:colOff>158750</xdr:colOff>
      <xdr:row>73</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118127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64770</xdr:rowOff>
    </xdr:from>
    <xdr:to>
      <xdr:col>74</xdr:col>
      <xdr:colOff>31750</xdr:colOff>
      <xdr:row>72</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1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0</xdr:rowOff>
    </xdr:from>
    <xdr:to>
      <xdr:col>69</xdr:col>
      <xdr:colOff>142875</xdr:colOff>
      <xdr:row>73</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68580</xdr:rowOff>
    </xdr:from>
    <xdr:to>
      <xdr:col>65</xdr:col>
      <xdr:colOff>53975</xdr:colOff>
      <xdr:row>73</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35770</xdr:rowOff>
    </xdr:from>
    <xdr:to>
      <xdr:col>29</xdr:col>
      <xdr:colOff>127000</xdr:colOff>
      <xdr:row>19</xdr:row>
      <xdr:rowOff>80527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0945"/>
          <a:ext cx="647700" cy="4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80527</xdr:rowOff>
    </xdr:from>
    <xdr:to>
      <xdr:col>26</xdr:col>
      <xdr:colOff>50800</xdr:colOff>
      <xdr:row>19</xdr:row>
      <xdr:rowOff>102345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5702"/>
          <a:ext cx="698500" cy="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90399</xdr:rowOff>
    </xdr:from>
    <xdr:to>
      <xdr:col>22</xdr:col>
      <xdr:colOff>114300</xdr:colOff>
      <xdr:row>19</xdr:row>
      <xdr:rowOff>102345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5574"/>
          <a:ext cx="698500" cy="1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90399</xdr:rowOff>
    </xdr:from>
    <xdr:to>
      <xdr:col>18</xdr:col>
      <xdr:colOff>177800</xdr:colOff>
      <xdr:row>19</xdr:row>
      <xdr:rowOff>119742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5574"/>
          <a:ext cx="698500" cy="2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156420</xdr:rowOff>
    </xdr:from>
    <xdr:to>
      <xdr:col>29</xdr:col>
      <xdr:colOff>177800</xdr:colOff>
      <xdr:row>19</xdr:row>
      <xdr:rowOff>86570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128497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29727</xdr:rowOff>
    </xdr:from>
    <xdr:to>
      <xdr:col>26</xdr:col>
      <xdr:colOff>101600</xdr:colOff>
      <xdr:row>19</xdr:row>
      <xdr:rowOff>131327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116104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51545</xdr:rowOff>
    </xdr:from>
    <xdr:to>
      <xdr:col>22</xdr:col>
      <xdr:colOff>165100</xdr:colOff>
      <xdr:row>19</xdr:row>
      <xdr:rowOff>153145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137922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39599</xdr:rowOff>
    </xdr:from>
    <xdr:to>
      <xdr:col>19</xdr:col>
      <xdr:colOff>38100</xdr:colOff>
      <xdr:row>19</xdr:row>
      <xdr:rowOff>141199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68942</xdr:rowOff>
    </xdr:from>
    <xdr:to>
      <xdr:col>15</xdr:col>
      <xdr:colOff>101600</xdr:colOff>
      <xdr:row>19</xdr:row>
      <xdr:rowOff>170542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181229</xdr:rowOff>
    </xdr:from>
    <xdr:to>
      <xdr:col>29</xdr:col>
      <xdr:colOff>127000</xdr:colOff>
      <xdr:row>35</xdr:row>
      <xdr:rowOff>186106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91579"/>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319799</xdr:rowOff>
    </xdr:from>
    <xdr:to>
      <xdr:col>26</xdr:col>
      <xdr:colOff>50800</xdr:colOff>
      <xdr:row>35</xdr:row>
      <xdr:rowOff>181229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87249"/>
          <a:ext cx="698500" cy="20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188620</xdr:rowOff>
    </xdr:from>
    <xdr:to>
      <xdr:col>22</xdr:col>
      <xdr:colOff>114300</xdr:colOff>
      <xdr:row>34</xdr:row>
      <xdr:rowOff>319799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56070"/>
          <a:ext cx="698500" cy="13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188620</xdr:rowOff>
    </xdr:from>
    <xdr:to>
      <xdr:col>18</xdr:col>
      <xdr:colOff>177800</xdr:colOff>
      <xdr:row>34</xdr:row>
      <xdr:rowOff>255105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56070"/>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135306</xdr:rowOff>
    </xdr:from>
    <xdr:to>
      <xdr:col>29</xdr:col>
      <xdr:colOff>177800</xdr:colOff>
      <xdr:row>35</xdr:row>
      <xdr:rowOff>236906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107383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1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130429</xdr:rowOff>
    </xdr:from>
    <xdr:to>
      <xdr:col>26</xdr:col>
      <xdr:colOff>101600</xdr:colOff>
      <xdr:row>35</xdr:row>
      <xdr:rowOff>232029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216806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2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268999</xdr:rowOff>
    </xdr:from>
    <xdr:to>
      <xdr:col>22</xdr:col>
      <xdr:colOff>165100</xdr:colOff>
      <xdr:row>35</xdr:row>
      <xdr:rowOff>27699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37876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137820</xdr:rowOff>
    </xdr:from>
    <xdr:to>
      <xdr:col>19</xdr:col>
      <xdr:colOff>38100</xdr:colOff>
      <xdr:row>34</xdr:row>
      <xdr:rowOff>239420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249597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7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204305</xdr:rowOff>
    </xdr:from>
    <xdr:to>
      <xdr:col>15</xdr:col>
      <xdr:colOff>101600</xdr:colOff>
      <xdr:row>34</xdr:row>
      <xdr:rowOff>305905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316082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157639</xdr:rowOff>
    </xdr:from>
    <xdr:to>
      <xdr:col>24</xdr:col>
      <xdr:colOff>63500</xdr:colOff>
      <xdr:row>38</xdr:row>
      <xdr:rowOff>65902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58389"/>
          <a:ext cx="838200" cy="4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65902</xdr:rowOff>
    </xdr:from>
    <xdr:to>
      <xdr:col>19</xdr:col>
      <xdr:colOff>177800</xdr:colOff>
      <xdr:row>38</xdr:row>
      <xdr:rowOff>92488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81002"/>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67097</xdr:rowOff>
    </xdr:from>
    <xdr:to>
      <xdr:col>15</xdr:col>
      <xdr:colOff>50800</xdr:colOff>
      <xdr:row>38</xdr:row>
      <xdr:rowOff>92488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82197"/>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64713</xdr:rowOff>
    </xdr:from>
    <xdr:to>
      <xdr:col>10</xdr:col>
      <xdr:colOff>114300</xdr:colOff>
      <xdr:row>38</xdr:row>
      <xdr:rowOff>67097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79813"/>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106839</xdr:rowOff>
    </xdr:from>
    <xdr:to>
      <xdr:col>24</xdr:col>
      <xdr:colOff>114300</xdr:colOff>
      <xdr:row>36</xdr:row>
      <xdr:rowOff>36989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129716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5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15102</xdr:rowOff>
    </xdr:from>
    <xdr:to>
      <xdr:col>20</xdr:col>
      <xdr:colOff>38100</xdr:colOff>
      <xdr:row>38</xdr:row>
      <xdr:rowOff>116702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107829</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41688</xdr:rowOff>
    </xdr:from>
    <xdr:to>
      <xdr:col>15</xdr:col>
      <xdr:colOff>101600</xdr:colOff>
      <xdr:row>38</xdr:row>
      <xdr:rowOff>143288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134415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16297</xdr:rowOff>
    </xdr:from>
    <xdr:to>
      <xdr:col>10</xdr:col>
      <xdr:colOff>165100</xdr:colOff>
      <xdr:row>38</xdr:row>
      <xdr:rowOff>117897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109024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13913</xdr:rowOff>
    </xdr:from>
    <xdr:to>
      <xdr:col>6</xdr:col>
      <xdr:colOff>38100</xdr:colOff>
      <xdr:row>38</xdr:row>
      <xdr:rowOff>115513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106640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59743</xdr:rowOff>
    </xdr:from>
    <xdr:to>
      <xdr:col>24</xdr:col>
      <xdr:colOff>63500</xdr:colOff>
      <xdr:row>55</xdr:row>
      <xdr:rowOff>123492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489493"/>
          <a:ext cx="838200" cy="6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59743</xdr:rowOff>
    </xdr:from>
    <xdr:to>
      <xdr:col>19</xdr:col>
      <xdr:colOff>177800</xdr:colOff>
      <xdr:row>55</xdr:row>
      <xdr:rowOff>142448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489493"/>
          <a:ext cx="8890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142448</xdr:rowOff>
    </xdr:from>
    <xdr:to>
      <xdr:col>15</xdr:col>
      <xdr:colOff>50800</xdr:colOff>
      <xdr:row>56</xdr:row>
      <xdr:rowOff>44822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572198"/>
          <a:ext cx="889000" cy="7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11083</xdr:rowOff>
    </xdr:from>
    <xdr:to>
      <xdr:col>10</xdr:col>
      <xdr:colOff>114300</xdr:colOff>
      <xdr:row>56</xdr:row>
      <xdr:rowOff>44822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612283"/>
          <a:ext cx="8890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72692</xdr:rowOff>
    </xdr:from>
    <xdr:to>
      <xdr:col>24</xdr:col>
      <xdr:colOff>114300</xdr:colOff>
      <xdr:row>56</xdr:row>
      <xdr:rowOff>2842</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95569</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35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8943</xdr:rowOff>
    </xdr:from>
    <xdr:to>
      <xdr:col>20</xdr:col>
      <xdr:colOff>38100</xdr:colOff>
      <xdr:row>55</xdr:row>
      <xdr:rowOff>110543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4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127070</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2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91648</xdr:rowOff>
    </xdr:from>
    <xdr:to>
      <xdr:col>15</xdr:col>
      <xdr:colOff>101600</xdr:colOff>
      <xdr:row>56</xdr:row>
      <xdr:rowOff>21798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38325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2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165472</xdr:rowOff>
    </xdr:from>
    <xdr:to>
      <xdr:col>10</xdr:col>
      <xdr:colOff>165100</xdr:colOff>
      <xdr:row>56</xdr:row>
      <xdr:rowOff>95622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112149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3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131733</xdr:rowOff>
    </xdr:from>
    <xdr:to>
      <xdr:col>6</xdr:col>
      <xdr:colOff>38100</xdr:colOff>
      <xdr:row>56</xdr:row>
      <xdr:rowOff>61883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5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78410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68331</xdr:rowOff>
    </xdr:from>
    <xdr:to>
      <xdr:col>24</xdr:col>
      <xdr:colOff>63500</xdr:colOff>
      <xdr:row>77</xdr:row>
      <xdr:rowOff>90323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269981"/>
          <a:ext cx="8382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90323</xdr:rowOff>
    </xdr:from>
    <xdr:to>
      <xdr:col>19</xdr:col>
      <xdr:colOff>177800</xdr:colOff>
      <xdr:row>77</xdr:row>
      <xdr:rowOff>116543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291973"/>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111080</xdr:rowOff>
    </xdr:from>
    <xdr:to>
      <xdr:col>15</xdr:col>
      <xdr:colOff>50800</xdr:colOff>
      <xdr:row>77</xdr:row>
      <xdr:rowOff>116543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31273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111080</xdr:rowOff>
    </xdr:from>
    <xdr:to>
      <xdr:col>10</xdr:col>
      <xdr:colOff>114300</xdr:colOff>
      <xdr:row>77</xdr:row>
      <xdr:rowOff>162789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12730"/>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17531</xdr:rowOff>
    </xdr:from>
    <xdr:to>
      <xdr:col>24</xdr:col>
      <xdr:colOff>114300</xdr:colOff>
      <xdr:row>77</xdr:row>
      <xdr:rowOff>119131</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167408</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1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39523</xdr:rowOff>
    </xdr:from>
    <xdr:to>
      <xdr:col>20</xdr:col>
      <xdr:colOff>38100</xdr:colOff>
      <xdr:row>77</xdr:row>
      <xdr:rowOff>141123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65743</xdr:rowOff>
    </xdr:from>
    <xdr:to>
      <xdr:col>15</xdr:col>
      <xdr:colOff>101600</xdr:colOff>
      <xdr:row>77</xdr:row>
      <xdr:rowOff>167343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158470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6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60280</xdr:rowOff>
    </xdr:from>
    <xdr:to>
      <xdr:col>10</xdr:col>
      <xdr:colOff>165100</xdr:colOff>
      <xdr:row>77</xdr:row>
      <xdr:rowOff>161880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153007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111989</xdr:rowOff>
    </xdr:from>
    <xdr:to>
      <xdr:col>6</xdr:col>
      <xdr:colOff>38100</xdr:colOff>
      <xdr:row>78</xdr:row>
      <xdr:rowOff>42139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33266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121120</xdr:rowOff>
    </xdr:from>
    <xdr:to>
      <xdr:col>24</xdr:col>
      <xdr:colOff>63500</xdr:colOff>
      <xdr:row>96</xdr:row>
      <xdr:rowOff>166497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80320"/>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166497</xdr:rowOff>
    </xdr:from>
    <xdr:to>
      <xdr:col>19</xdr:col>
      <xdr:colOff>177800</xdr:colOff>
      <xdr:row>97</xdr:row>
      <xdr:rowOff>21158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25697"/>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21158</xdr:rowOff>
    </xdr:from>
    <xdr:to>
      <xdr:col>15</xdr:col>
      <xdr:colOff>50800</xdr:colOff>
      <xdr:row>97</xdr:row>
      <xdr:rowOff>36767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51808"/>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153594</xdr:rowOff>
    </xdr:from>
    <xdr:to>
      <xdr:col>10</xdr:col>
      <xdr:colOff>114300</xdr:colOff>
      <xdr:row>97</xdr:row>
      <xdr:rowOff>36767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612794"/>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70320</xdr:rowOff>
    </xdr:from>
    <xdr:to>
      <xdr:col>24</xdr:col>
      <xdr:colOff>114300</xdr:colOff>
      <xdr:row>97</xdr:row>
      <xdr:rowOff>470</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48747</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115697</xdr:rowOff>
    </xdr:from>
    <xdr:to>
      <xdr:col>20</xdr:col>
      <xdr:colOff>38100</xdr:colOff>
      <xdr:row>97</xdr:row>
      <xdr:rowOff>45847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141808</xdr:rowOff>
    </xdr:from>
    <xdr:to>
      <xdr:col>15</xdr:col>
      <xdr:colOff>101600</xdr:colOff>
      <xdr:row>97</xdr:row>
      <xdr:rowOff>71958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63085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157417</xdr:rowOff>
    </xdr:from>
    <xdr:to>
      <xdr:col>10</xdr:col>
      <xdr:colOff>165100</xdr:colOff>
      <xdr:row>97</xdr:row>
      <xdr:rowOff>87567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78694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102794</xdr:rowOff>
    </xdr:from>
    <xdr:to>
      <xdr:col>6</xdr:col>
      <xdr:colOff>38100</xdr:colOff>
      <xdr:row>97</xdr:row>
      <xdr:rowOff>32944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24071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44149</xdr:rowOff>
    </xdr:from>
    <xdr:to>
      <xdr:col>55</xdr:col>
      <xdr:colOff>0</xdr:colOff>
      <xdr:row>36</xdr:row>
      <xdr:rowOff>32753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01999"/>
          <a:ext cx="838200" cy="5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32753</xdr:rowOff>
    </xdr:from>
    <xdr:to>
      <xdr:col>50</xdr:col>
      <xdr:colOff>114300</xdr:colOff>
      <xdr:row>36</xdr:row>
      <xdr:rowOff>56478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04953"/>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52752</xdr:rowOff>
    </xdr:from>
    <xdr:to>
      <xdr:col>45</xdr:col>
      <xdr:colOff>177800</xdr:colOff>
      <xdr:row>36</xdr:row>
      <xdr:rowOff>56478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224952"/>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52752</xdr:rowOff>
    </xdr:from>
    <xdr:to>
      <xdr:col>41</xdr:col>
      <xdr:colOff>50800</xdr:colOff>
      <xdr:row>37</xdr:row>
      <xdr:rowOff>40518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24952"/>
          <a:ext cx="889000" cy="1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164799</xdr:rowOff>
    </xdr:from>
    <xdr:to>
      <xdr:col>55</xdr:col>
      <xdr:colOff>50800</xdr:colOff>
      <xdr:row>33</xdr:row>
      <xdr:rowOff>94949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16226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153403</xdr:rowOff>
    </xdr:from>
    <xdr:to>
      <xdr:col>50</xdr:col>
      <xdr:colOff>165100</xdr:colOff>
      <xdr:row>36</xdr:row>
      <xdr:rowOff>83553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100080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2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5678</xdr:rowOff>
    </xdr:from>
    <xdr:to>
      <xdr:col>46</xdr:col>
      <xdr:colOff>38100</xdr:colOff>
      <xdr:row>36</xdr:row>
      <xdr:rowOff>107278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1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123805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5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1952</xdr:rowOff>
    </xdr:from>
    <xdr:to>
      <xdr:col>41</xdr:col>
      <xdr:colOff>101600</xdr:colOff>
      <xdr:row>36</xdr:row>
      <xdr:rowOff>103552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7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120079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94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161168</xdr:rowOff>
    </xdr:from>
    <xdr:to>
      <xdr:col>36</xdr:col>
      <xdr:colOff>165100</xdr:colOff>
      <xdr:row>37</xdr:row>
      <xdr:rowOff>91318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107845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0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163550</xdr:rowOff>
    </xdr:from>
    <xdr:to>
      <xdr:col>55</xdr:col>
      <xdr:colOff>0</xdr:colOff>
      <xdr:row>58</xdr:row>
      <xdr:rowOff>18986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64750"/>
          <a:ext cx="838200" cy="1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1748</xdr:rowOff>
    </xdr:from>
    <xdr:to>
      <xdr:col>50</xdr:col>
      <xdr:colOff>114300</xdr:colOff>
      <xdr:row>58</xdr:row>
      <xdr:rowOff>18986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45848"/>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170162</xdr:rowOff>
    </xdr:from>
    <xdr:to>
      <xdr:col>45</xdr:col>
      <xdr:colOff>177800</xdr:colOff>
      <xdr:row>58</xdr:row>
      <xdr:rowOff>1748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71362"/>
          <a:ext cx="889000" cy="1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170162</xdr:rowOff>
    </xdr:from>
    <xdr:to>
      <xdr:col>41</xdr:col>
      <xdr:colOff>50800</xdr:colOff>
      <xdr:row>57</xdr:row>
      <xdr:rowOff>75027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71362"/>
          <a:ext cx="8890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112750</xdr:rowOff>
    </xdr:from>
    <xdr:to>
      <xdr:col>55</xdr:col>
      <xdr:colOff>50800</xdr:colOff>
      <xdr:row>57</xdr:row>
      <xdr:rowOff>42900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135627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6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139636</xdr:rowOff>
    </xdr:from>
    <xdr:to>
      <xdr:col>50</xdr:col>
      <xdr:colOff>165100</xdr:colOff>
      <xdr:row>58</xdr:row>
      <xdr:rowOff>69786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60913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122398</xdr:rowOff>
    </xdr:from>
    <xdr:to>
      <xdr:col>46</xdr:col>
      <xdr:colOff>38100</xdr:colOff>
      <xdr:row>58</xdr:row>
      <xdr:rowOff>52548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43675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8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119362</xdr:rowOff>
    </xdr:from>
    <xdr:to>
      <xdr:col>41</xdr:col>
      <xdr:colOff>101600</xdr:colOff>
      <xdr:row>57</xdr:row>
      <xdr:rowOff>49512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66039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24227</xdr:rowOff>
    </xdr:from>
    <xdr:to>
      <xdr:col>36</xdr:col>
      <xdr:colOff>165100</xdr:colOff>
      <xdr:row>57</xdr:row>
      <xdr:rowOff>125827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142354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2569</xdr:rowOff>
    </xdr:from>
    <xdr:to>
      <xdr:col>55</xdr:col>
      <xdr:colOff>0</xdr:colOff>
      <xdr:row>76</xdr:row>
      <xdr:rowOff>33235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346969"/>
          <a:ext cx="838200" cy="7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113817</xdr:rowOff>
    </xdr:from>
    <xdr:to>
      <xdr:col>50</xdr:col>
      <xdr:colOff>114300</xdr:colOff>
      <xdr:row>76</xdr:row>
      <xdr:rowOff>33235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801117"/>
          <a:ext cx="889000" cy="2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112514</xdr:rowOff>
    </xdr:from>
    <xdr:to>
      <xdr:col>45</xdr:col>
      <xdr:colOff>177800</xdr:colOff>
      <xdr:row>74</xdr:row>
      <xdr:rowOff>113817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285464"/>
          <a:ext cx="889000" cy="5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112514</xdr:rowOff>
    </xdr:from>
    <xdr:to>
      <xdr:col>41</xdr:col>
      <xdr:colOff>50800</xdr:colOff>
      <xdr:row>73</xdr:row>
      <xdr:rowOff>5489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285464"/>
          <a:ext cx="889000" cy="2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123219</xdr:rowOff>
    </xdr:from>
    <xdr:to>
      <xdr:col>55</xdr:col>
      <xdr:colOff>50800</xdr:colOff>
      <xdr:row>72</xdr:row>
      <xdr:rowOff>53369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2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146096</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14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153885</xdr:rowOff>
    </xdr:from>
    <xdr:to>
      <xdr:col>50</xdr:col>
      <xdr:colOff>165100</xdr:colOff>
      <xdr:row>76</xdr:row>
      <xdr:rowOff>84035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0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100562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63017</xdr:rowOff>
    </xdr:from>
    <xdr:to>
      <xdr:col>46</xdr:col>
      <xdr:colOff>38100</xdr:colOff>
      <xdr:row>74</xdr:row>
      <xdr:rowOff>164617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7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9694</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25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61714</xdr:rowOff>
    </xdr:from>
    <xdr:to>
      <xdr:col>41</xdr:col>
      <xdr:colOff>101600</xdr:colOff>
      <xdr:row>71</xdr:row>
      <xdr:rowOff>163314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2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8391</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200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126139</xdr:rowOff>
    </xdr:from>
    <xdr:to>
      <xdr:col>36</xdr:col>
      <xdr:colOff>165100</xdr:colOff>
      <xdr:row>73</xdr:row>
      <xdr:rowOff>56289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72816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72795" y="122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37756</xdr:rowOff>
    </xdr:from>
    <xdr:to>
      <xdr:col>55</xdr:col>
      <xdr:colOff>0</xdr:colOff>
      <xdr:row>98</xdr:row>
      <xdr:rowOff>44227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39856"/>
          <a:ext cx="8382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37756</xdr:rowOff>
    </xdr:from>
    <xdr:to>
      <xdr:col>50</xdr:col>
      <xdr:colOff>114300</xdr:colOff>
      <xdr:row>98</xdr:row>
      <xdr:rowOff>124116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39856"/>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76603</xdr:rowOff>
    </xdr:from>
    <xdr:to>
      <xdr:col>45</xdr:col>
      <xdr:colOff>177800</xdr:colOff>
      <xdr:row>98</xdr:row>
      <xdr:rowOff>124116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78703"/>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76603</xdr:rowOff>
    </xdr:from>
    <xdr:to>
      <xdr:col>41</xdr:col>
      <xdr:colOff>50800</xdr:colOff>
      <xdr:row>98</xdr:row>
      <xdr:rowOff>95579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78703"/>
          <a:ext cx="8890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164877</xdr:rowOff>
    </xdr:from>
    <xdr:to>
      <xdr:col>55</xdr:col>
      <xdr:colOff>50800</xdr:colOff>
      <xdr:row>98</xdr:row>
      <xdr:rowOff>95027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143304</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158406</xdr:rowOff>
    </xdr:from>
    <xdr:to>
      <xdr:col>50</xdr:col>
      <xdr:colOff>165100</xdr:colOff>
      <xdr:row>98</xdr:row>
      <xdr:rowOff>88556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79683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73316</xdr:rowOff>
    </xdr:from>
    <xdr:to>
      <xdr:col>46</xdr:col>
      <xdr:colOff>38100</xdr:colOff>
      <xdr:row>99</xdr:row>
      <xdr:rowOff>3466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166043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25803</xdr:rowOff>
    </xdr:from>
    <xdr:to>
      <xdr:col>41</xdr:col>
      <xdr:colOff>101600</xdr:colOff>
      <xdr:row>98</xdr:row>
      <xdr:rowOff>127403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118530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44779</xdr:rowOff>
    </xdr:from>
    <xdr:to>
      <xdr:col>36</xdr:col>
      <xdr:colOff>165100</xdr:colOff>
      <xdr:row>98</xdr:row>
      <xdr:rowOff>146379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137506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164349</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07999"/>
          <a:ext cx="8382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155188</xdr:rowOff>
    </xdr:from>
    <xdr:to>
      <xdr:col>81</xdr:col>
      <xdr:colOff>50800</xdr:colOff>
      <xdr:row>37</xdr:row>
      <xdr:rowOff>164349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327388"/>
          <a:ext cx="889000" cy="18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155188</xdr:rowOff>
    </xdr:from>
    <xdr:to>
      <xdr:col>76</xdr:col>
      <xdr:colOff>114300</xdr:colOff>
      <xdr:row>37</xdr:row>
      <xdr:rowOff>104221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327388"/>
          <a:ext cx="889000" cy="1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78092</xdr:rowOff>
    </xdr:from>
    <xdr:to>
      <xdr:col>71</xdr:col>
      <xdr:colOff>177800</xdr:colOff>
      <xdr:row>37</xdr:row>
      <xdr:rowOff>104221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21742"/>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113549</xdr:rowOff>
    </xdr:from>
    <xdr:to>
      <xdr:col>81</xdr:col>
      <xdr:colOff>101600</xdr:colOff>
      <xdr:row>38</xdr:row>
      <xdr:rowOff>43699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34826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104388</xdr:rowOff>
    </xdr:from>
    <xdr:to>
      <xdr:col>76</xdr:col>
      <xdr:colOff>165100</xdr:colOff>
      <xdr:row>37</xdr:row>
      <xdr:rowOff>34538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2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51065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0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53421</xdr:rowOff>
    </xdr:from>
    <xdr:to>
      <xdr:col>72</xdr:col>
      <xdr:colOff>38100</xdr:colOff>
      <xdr:row>37</xdr:row>
      <xdr:rowOff>155021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3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1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27292</xdr:rowOff>
    </xdr:from>
    <xdr:to>
      <xdr:col>67</xdr:col>
      <xdr:colOff>101600</xdr:colOff>
      <xdr:row>37</xdr:row>
      <xdr:rowOff>128892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145419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141935</xdr:rowOff>
    </xdr:from>
    <xdr:to>
      <xdr:col>85</xdr:col>
      <xdr:colOff>127000</xdr:colOff>
      <xdr:row>72</xdr:row>
      <xdr:rowOff>10004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314885"/>
          <a:ext cx="8382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10004</xdr:rowOff>
    </xdr:from>
    <xdr:to>
      <xdr:col>81</xdr:col>
      <xdr:colOff>50800</xdr:colOff>
      <xdr:row>72</xdr:row>
      <xdr:rowOff>61747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354404"/>
          <a:ext cx="889000" cy="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106382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406147"/>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106382</xdr:rowOff>
    </xdr:from>
    <xdr:to>
      <xdr:col>71</xdr:col>
      <xdr:colOff>177800</xdr:colOff>
      <xdr:row>73</xdr:row>
      <xdr:rowOff>52398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450782"/>
          <a:ext cx="889000" cy="1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91135</xdr:rowOff>
    </xdr:from>
    <xdr:to>
      <xdr:col>85</xdr:col>
      <xdr:colOff>177800</xdr:colOff>
      <xdr:row>72</xdr:row>
      <xdr:rowOff>21285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2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114012</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1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130654</xdr:rowOff>
    </xdr:from>
    <xdr:to>
      <xdr:col>81</xdr:col>
      <xdr:colOff>101600</xdr:colOff>
      <xdr:row>72</xdr:row>
      <xdr:rowOff>60804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3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77331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0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10947</xdr:rowOff>
    </xdr:from>
    <xdr:to>
      <xdr:col>76</xdr:col>
      <xdr:colOff>165100</xdr:colOff>
      <xdr:row>72</xdr:row>
      <xdr:rowOff>112547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129074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13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55582</xdr:rowOff>
    </xdr:from>
    <xdr:to>
      <xdr:col>72</xdr:col>
      <xdr:colOff>38100</xdr:colOff>
      <xdr:row>72</xdr:row>
      <xdr:rowOff>157182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3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2259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17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1598</xdr:rowOff>
    </xdr:from>
    <xdr:to>
      <xdr:col>67</xdr:col>
      <xdr:colOff>101600</xdr:colOff>
      <xdr:row>73</xdr:row>
      <xdr:rowOff>103198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119725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2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107547</xdr:rowOff>
    </xdr:from>
    <xdr:to>
      <xdr:col>85</xdr:col>
      <xdr:colOff>127000</xdr:colOff>
      <xdr:row>98</xdr:row>
      <xdr:rowOff>144596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9647"/>
          <a:ext cx="8382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116811</xdr:rowOff>
    </xdr:from>
    <xdr:to>
      <xdr:col>81</xdr:col>
      <xdr:colOff>50800</xdr:colOff>
      <xdr:row>98</xdr:row>
      <xdr:rowOff>144596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18911"/>
          <a:ext cx="8890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107959</xdr:rowOff>
    </xdr:from>
    <xdr:to>
      <xdr:col>76</xdr:col>
      <xdr:colOff>114300</xdr:colOff>
      <xdr:row>98</xdr:row>
      <xdr:rowOff>116811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10059"/>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107959</xdr:rowOff>
    </xdr:from>
    <xdr:to>
      <xdr:col>71</xdr:col>
      <xdr:colOff>177800</xdr:colOff>
      <xdr:row>99</xdr:row>
      <xdr:rowOff>10705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10059"/>
          <a:ext cx="889000" cy="7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56747</xdr:rowOff>
    </xdr:from>
    <xdr:to>
      <xdr:col>85</xdr:col>
      <xdr:colOff>177800</xdr:colOff>
      <xdr:row>98</xdr:row>
      <xdr:rowOff>158347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93796</xdr:rowOff>
    </xdr:from>
    <xdr:to>
      <xdr:col>81</xdr:col>
      <xdr:colOff>101600</xdr:colOff>
      <xdr:row>99</xdr:row>
      <xdr:rowOff>23946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40473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66011</xdr:rowOff>
    </xdr:from>
    <xdr:to>
      <xdr:col>76</xdr:col>
      <xdr:colOff>165100</xdr:colOff>
      <xdr:row>98</xdr:row>
      <xdr:rowOff>167611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12688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57159</xdr:rowOff>
    </xdr:from>
    <xdr:to>
      <xdr:col>72</xdr:col>
      <xdr:colOff>38100</xdr:colOff>
      <xdr:row>98</xdr:row>
      <xdr:rowOff>158759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3836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131355</xdr:rowOff>
    </xdr:from>
    <xdr:to>
      <xdr:col>67</xdr:col>
      <xdr:colOff>101600</xdr:colOff>
      <xdr:row>99</xdr:row>
      <xdr:rowOff>61505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52632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160027</xdr:rowOff>
    </xdr:from>
    <xdr:to>
      <xdr:col>116</xdr:col>
      <xdr:colOff>63500</xdr:colOff>
      <xdr:row>57</xdr:row>
      <xdr:rowOff>161551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3267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160027</xdr:rowOff>
    </xdr:from>
    <xdr:to>
      <xdr:col>111</xdr:col>
      <xdr:colOff>177800</xdr:colOff>
      <xdr:row>57</xdr:row>
      <xdr:rowOff>160083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32677"/>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151492</xdr:rowOff>
    </xdr:from>
    <xdr:to>
      <xdr:col>107</xdr:col>
      <xdr:colOff>50800</xdr:colOff>
      <xdr:row>57</xdr:row>
      <xdr:rowOff>160083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24142"/>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110801</xdr:rowOff>
    </xdr:from>
    <xdr:to>
      <xdr:col>102</xdr:col>
      <xdr:colOff>114300</xdr:colOff>
      <xdr:row>57</xdr:row>
      <xdr:rowOff>151492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88345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110751</xdr:rowOff>
    </xdr:from>
    <xdr:to>
      <xdr:col>116</xdr:col>
      <xdr:colOff>114300</xdr:colOff>
      <xdr:row>58</xdr:row>
      <xdr:rowOff>40901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133628</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109227</xdr:rowOff>
    </xdr:from>
    <xdr:to>
      <xdr:col>112</xdr:col>
      <xdr:colOff>38100</xdr:colOff>
      <xdr:row>58</xdr:row>
      <xdr:rowOff>39377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55904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109283</xdr:rowOff>
    </xdr:from>
    <xdr:to>
      <xdr:col>107</xdr:col>
      <xdr:colOff>101600</xdr:colOff>
      <xdr:row>58</xdr:row>
      <xdr:rowOff>39433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55960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6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100692</xdr:rowOff>
    </xdr:from>
    <xdr:to>
      <xdr:col>102</xdr:col>
      <xdr:colOff>165100</xdr:colOff>
      <xdr:row>58</xdr:row>
      <xdr:rowOff>30842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47369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6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60001</xdr:rowOff>
    </xdr:from>
    <xdr:to>
      <xdr:col>98</xdr:col>
      <xdr:colOff>38100</xdr:colOff>
      <xdr:row>57</xdr:row>
      <xdr:rowOff>161601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6678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124384</xdr:rowOff>
    </xdr:from>
    <xdr:to>
      <xdr:col>116</xdr:col>
      <xdr:colOff>62864</xdr:colOff>
      <xdr:row>77</xdr:row>
      <xdr:rowOff>165815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54434"/>
          <a:ext cx="1269" cy="141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169642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165815</xdr:rowOff>
    </xdr:from>
    <xdr:to>
      <xdr:col>116</xdr:col>
      <xdr:colOff>152400</xdr:colOff>
      <xdr:row>77</xdr:row>
      <xdr:rowOff>165815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6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71061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2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124384</xdr:rowOff>
    </xdr:from>
    <xdr:to>
      <xdr:col>116</xdr:col>
      <xdr:colOff>152400</xdr:colOff>
      <xdr:row>69</xdr:row>
      <xdr:rowOff>124384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5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165815</xdr:rowOff>
    </xdr:from>
    <xdr:to>
      <xdr:col>116</xdr:col>
      <xdr:colOff>63500</xdr:colOff>
      <xdr:row>78</xdr:row>
      <xdr:rowOff>107271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67465"/>
          <a:ext cx="838200" cy="1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83115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9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60238</xdr:rowOff>
    </xdr:from>
    <xdr:to>
      <xdr:col>116</xdr:col>
      <xdr:colOff>114300</xdr:colOff>
      <xdr:row>74</xdr:row>
      <xdr:rowOff>161838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4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66700</xdr:rowOff>
    </xdr:from>
    <xdr:to>
      <xdr:col>111</xdr:col>
      <xdr:colOff>177800</xdr:colOff>
      <xdr:row>78</xdr:row>
      <xdr:rowOff>107271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439800"/>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31347</xdr:rowOff>
    </xdr:from>
    <xdr:to>
      <xdr:col>112</xdr:col>
      <xdr:colOff>38100</xdr:colOff>
      <xdr:row>74</xdr:row>
      <xdr:rowOff>132947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71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149474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4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56097</xdr:rowOff>
    </xdr:from>
    <xdr:to>
      <xdr:col>107</xdr:col>
      <xdr:colOff>50800</xdr:colOff>
      <xdr:row>78</xdr:row>
      <xdr:rowOff>66700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429197"/>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29551</xdr:rowOff>
    </xdr:from>
    <xdr:to>
      <xdr:col>107</xdr:col>
      <xdr:colOff>101600</xdr:colOff>
      <xdr:row>74</xdr:row>
      <xdr:rowOff>131151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7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147678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4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56097</xdr:rowOff>
    </xdr:from>
    <xdr:to>
      <xdr:col>102</xdr:col>
      <xdr:colOff>114300</xdr:colOff>
      <xdr:row>78</xdr:row>
      <xdr:rowOff>71653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29197"/>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28158</xdr:rowOff>
    </xdr:from>
    <xdr:to>
      <xdr:col>102</xdr:col>
      <xdr:colOff>165100</xdr:colOff>
      <xdr:row>74</xdr:row>
      <xdr:rowOff>129758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146285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49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37411</xdr:rowOff>
    </xdr:from>
    <xdr:to>
      <xdr:col>98</xdr:col>
      <xdr:colOff>38100</xdr:colOff>
      <xdr:row>74</xdr:row>
      <xdr:rowOff>139011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155538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115015</xdr:rowOff>
    </xdr:from>
    <xdr:to>
      <xdr:col>116</xdr:col>
      <xdr:colOff>114300</xdr:colOff>
      <xdr:row>78</xdr:row>
      <xdr:rowOff>45165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29942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56471</xdr:rowOff>
    </xdr:from>
    <xdr:to>
      <xdr:col>112</xdr:col>
      <xdr:colOff>38100</xdr:colOff>
      <xdr:row>78</xdr:row>
      <xdr:rowOff>158071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149198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15900</xdr:rowOff>
    </xdr:from>
    <xdr:to>
      <xdr:col>107</xdr:col>
      <xdr:colOff>101600</xdr:colOff>
      <xdr:row>78</xdr:row>
      <xdr:rowOff>117500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108627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5297</xdr:rowOff>
    </xdr:from>
    <xdr:to>
      <xdr:col>102</xdr:col>
      <xdr:colOff>165100</xdr:colOff>
      <xdr:row>78</xdr:row>
      <xdr:rowOff>106897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98024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20853</xdr:rowOff>
    </xdr:from>
    <xdr:to>
      <xdr:col>98</xdr:col>
      <xdr:colOff>38100</xdr:colOff>
      <xdr:row>78</xdr:row>
      <xdr:rowOff>122453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113580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ピークを迎えた。現在も類似団体と比較して一人当たりのコストが高い状況となっているが、これは辺地対策事業や緊急防災減災事業等の増加によるものであり、普通交付税補填率が大きい起債のため実質公債費比率としては大幅に上昇しない。しかしながら、常にプライマリーバランスを考慮し、まちづくり計画等に基づき計画的な事業の取捨選択を徹底していくことで無駄な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
8,054
247.30
12,397,438
12,078,731
299,827
4,360,661
11,634,053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103632</xdr:rowOff>
    </xdr:from>
    <xdr:to>
      <xdr:col>24</xdr:col>
      <xdr:colOff>63500</xdr:colOff>
      <xdr:row>39</xdr:row>
      <xdr:rowOff>4445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47282"/>
          <a:ext cx="8382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103632</xdr:rowOff>
    </xdr:from>
    <xdr:to>
      <xdr:col>19</xdr:col>
      <xdr:colOff>177800</xdr:colOff>
      <xdr:row>37</xdr:row>
      <xdr:rowOff>125857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7282"/>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119380</xdr:rowOff>
    </xdr:from>
    <xdr:to>
      <xdr:col>15</xdr:col>
      <xdr:colOff>50800</xdr:colOff>
      <xdr:row>37</xdr:row>
      <xdr:rowOff>125857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30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74295</xdr:rowOff>
    </xdr:from>
    <xdr:to>
      <xdr:col>10</xdr:col>
      <xdr:colOff>114300</xdr:colOff>
      <xdr:row>37</xdr:row>
      <xdr:rowOff>119380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7945"/>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125095</xdr:rowOff>
    </xdr:from>
    <xdr:to>
      <xdr:col>24</xdr:col>
      <xdr:colOff>114300</xdr:colOff>
      <xdr:row>39</xdr:row>
      <xdr:rowOff>55245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40022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145559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75057</xdr:rowOff>
    </xdr:from>
    <xdr:to>
      <xdr:col>15</xdr:col>
      <xdr:colOff>101600</xdr:colOff>
      <xdr:row>38</xdr:row>
      <xdr:rowOff>5207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68580</xdr:rowOff>
    </xdr:from>
    <xdr:to>
      <xdr:col>10</xdr:col>
      <xdr:colOff>165100</xdr:colOff>
      <xdr:row>37</xdr:row>
      <xdr:rowOff>170180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161307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23495</xdr:rowOff>
    </xdr:from>
    <xdr:to>
      <xdr:col>6</xdr:col>
      <xdr:colOff>38100</xdr:colOff>
      <xdr:row>37</xdr:row>
      <xdr:rowOff>125095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111457</xdr:rowOff>
    </xdr:from>
    <xdr:to>
      <xdr:col>24</xdr:col>
      <xdr:colOff>63500</xdr:colOff>
      <xdr:row>57</xdr:row>
      <xdr:rowOff>119807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2657"/>
          <a:ext cx="838200" cy="1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119807</xdr:rowOff>
    </xdr:from>
    <xdr:to>
      <xdr:col>19</xdr:col>
      <xdr:colOff>177800</xdr:colOff>
      <xdr:row>57</xdr:row>
      <xdr:rowOff>136364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2457"/>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61900</xdr:rowOff>
    </xdr:from>
    <xdr:to>
      <xdr:col>15</xdr:col>
      <xdr:colOff>50800</xdr:colOff>
      <xdr:row>57</xdr:row>
      <xdr:rowOff>136364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4550"/>
          <a:ext cx="889000" cy="7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61900</xdr:rowOff>
    </xdr:from>
    <xdr:to>
      <xdr:col>10</xdr:col>
      <xdr:colOff>114300</xdr:colOff>
      <xdr:row>58</xdr:row>
      <xdr:rowOff>57036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4550"/>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60657</xdr:rowOff>
    </xdr:from>
    <xdr:to>
      <xdr:col>24</xdr:col>
      <xdr:colOff>114300</xdr:colOff>
      <xdr:row>56</xdr:row>
      <xdr:rowOff>162257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83534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69007</xdr:rowOff>
    </xdr:from>
    <xdr:to>
      <xdr:col>20</xdr:col>
      <xdr:colOff>38100</xdr:colOff>
      <xdr:row>57</xdr:row>
      <xdr:rowOff>170607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85564</xdr:rowOff>
    </xdr:from>
    <xdr:to>
      <xdr:col>15</xdr:col>
      <xdr:colOff>101600</xdr:colOff>
      <xdr:row>58</xdr:row>
      <xdr:rowOff>15714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32241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11100</xdr:rowOff>
    </xdr:from>
    <xdr:to>
      <xdr:col>10</xdr:col>
      <xdr:colOff>165100</xdr:colOff>
      <xdr:row>57</xdr:row>
      <xdr:rowOff>112700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129227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6236</xdr:rowOff>
    </xdr:from>
    <xdr:to>
      <xdr:col>6</xdr:col>
      <xdr:colOff>38100</xdr:colOff>
      <xdr:row>58</xdr:row>
      <xdr:rowOff>107836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124363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57801</xdr:rowOff>
    </xdr:from>
    <xdr:to>
      <xdr:col>24</xdr:col>
      <xdr:colOff>63500</xdr:colOff>
      <xdr:row>77</xdr:row>
      <xdr:rowOff>94762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9451"/>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94762</xdr:rowOff>
    </xdr:from>
    <xdr:to>
      <xdr:col>19</xdr:col>
      <xdr:colOff>177800</xdr:colOff>
      <xdr:row>77</xdr:row>
      <xdr:rowOff>127319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6412"/>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127319</xdr:rowOff>
    </xdr:from>
    <xdr:to>
      <xdr:col>15</xdr:col>
      <xdr:colOff>50800</xdr:colOff>
      <xdr:row>77</xdr:row>
      <xdr:rowOff>133606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896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97112</xdr:rowOff>
    </xdr:from>
    <xdr:to>
      <xdr:col>10</xdr:col>
      <xdr:colOff>114300</xdr:colOff>
      <xdr:row>77</xdr:row>
      <xdr:rowOff>133606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98762"/>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7001</xdr:rowOff>
    </xdr:from>
    <xdr:to>
      <xdr:col>24</xdr:col>
      <xdr:colOff>114300</xdr:colOff>
      <xdr:row>77</xdr:row>
      <xdr:rowOff>108601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156878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43962</xdr:rowOff>
    </xdr:from>
    <xdr:to>
      <xdr:col>20</xdr:col>
      <xdr:colOff>38100</xdr:colOff>
      <xdr:row>77</xdr:row>
      <xdr:rowOff>145562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136689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76519</xdr:rowOff>
    </xdr:from>
    <xdr:to>
      <xdr:col>15</xdr:col>
      <xdr:colOff>101600</xdr:colOff>
      <xdr:row>78</xdr:row>
      <xdr:rowOff>6669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82806</xdr:rowOff>
    </xdr:from>
    <xdr:to>
      <xdr:col>10</xdr:col>
      <xdr:colOff>165100</xdr:colOff>
      <xdr:row>78</xdr:row>
      <xdr:rowOff>12956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46312</xdr:rowOff>
    </xdr:from>
    <xdr:to>
      <xdr:col>6</xdr:col>
      <xdr:colOff>38100</xdr:colOff>
      <xdr:row>77</xdr:row>
      <xdr:rowOff>147912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139039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153087</xdr:rowOff>
    </xdr:from>
    <xdr:to>
      <xdr:col>24</xdr:col>
      <xdr:colOff>63500</xdr:colOff>
      <xdr:row>97</xdr:row>
      <xdr:rowOff>84539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2287"/>
          <a:ext cx="8382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84539</xdr:rowOff>
    </xdr:from>
    <xdr:to>
      <xdr:col>19</xdr:col>
      <xdr:colOff>177800</xdr:colOff>
      <xdr:row>97</xdr:row>
      <xdr:rowOff>123954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15189"/>
          <a:ext cx="889000" cy="3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114787</xdr:rowOff>
    </xdr:from>
    <xdr:to>
      <xdr:col>15</xdr:col>
      <xdr:colOff>50800</xdr:colOff>
      <xdr:row>97</xdr:row>
      <xdr:rowOff>123954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4543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106485</xdr:rowOff>
    </xdr:from>
    <xdr:to>
      <xdr:col>10</xdr:col>
      <xdr:colOff>114300</xdr:colOff>
      <xdr:row>97</xdr:row>
      <xdr:rowOff>114787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3713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102287</xdr:rowOff>
    </xdr:from>
    <xdr:to>
      <xdr:col>24</xdr:col>
      <xdr:colOff>114300</xdr:colOff>
      <xdr:row>97</xdr:row>
      <xdr:rowOff>32437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80714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33739</xdr:rowOff>
    </xdr:from>
    <xdr:to>
      <xdr:col>20</xdr:col>
      <xdr:colOff>38100</xdr:colOff>
      <xdr:row>97</xdr:row>
      <xdr:rowOff>135339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73154</xdr:rowOff>
    </xdr:from>
    <xdr:to>
      <xdr:col>15</xdr:col>
      <xdr:colOff>101600</xdr:colOff>
      <xdr:row>98</xdr:row>
      <xdr:rowOff>3304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63987</xdr:rowOff>
    </xdr:from>
    <xdr:to>
      <xdr:col>10</xdr:col>
      <xdr:colOff>165100</xdr:colOff>
      <xdr:row>97</xdr:row>
      <xdr:rowOff>165587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55685</xdr:rowOff>
    </xdr:from>
    <xdr:to>
      <xdr:col>6</xdr:col>
      <xdr:colOff>38100</xdr:colOff>
      <xdr:row>97</xdr:row>
      <xdr:rowOff>157285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167873</xdr:rowOff>
    </xdr:from>
    <xdr:to>
      <xdr:col>55</xdr:col>
      <xdr:colOff>0</xdr:colOff>
      <xdr:row>57</xdr:row>
      <xdr:rowOff>11360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97623"/>
          <a:ext cx="838200" cy="1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11360</xdr:rowOff>
    </xdr:from>
    <xdr:to>
      <xdr:col>50</xdr:col>
      <xdr:colOff>114300</xdr:colOff>
      <xdr:row>57</xdr:row>
      <xdr:rowOff>37241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4010"/>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27078</xdr:rowOff>
    </xdr:from>
    <xdr:to>
      <xdr:col>45</xdr:col>
      <xdr:colOff>177800</xdr:colOff>
      <xdr:row>57</xdr:row>
      <xdr:rowOff>37241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99728"/>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27078</xdr:rowOff>
    </xdr:from>
    <xdr:to>
      <xdr:col>41</xdr:col>
      <xdr:colOff>50800</xdr:colOff>
      <xdr:row>57</xdr:row>
      <xdr:rowOff>69108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99728"/>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117073</xdr:rowOff>
    </xdr:from>
    <xdr:to>
      <xdr:col>55</xdr:col>
      <xdr:colOff>50800</xdr:colOff>
      <xdr:row>56</xdr:row>
      <xdr:rowOff>47223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139950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132010</xdr:rowOff>
    </xdr:from>
    <xdr:to>
      <xdr:col>50</xdr:col>
      <xdr:colOff>165100</xdr:colOff>
      <xdr:row>57</xdr:row>
      <xdr:rowOff>62160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157891</xdr:rowOff>
    </xdr:from>
    <xdr:to>
      <xdr:col>46</xdr:col>
      <xdr:colOff>38100</xdr:colOff>
      <xdr:row>57</xdr:row>
      <xdr:rowOff>88041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79168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147728</xdr:rowOff>
    </xdr:from>
    <xdr:to>
      <xdr:col>41</xdr:col>
      <xdr:colOff>101600</xdr:colOff>
      <xdr:row>57</xdr:row>
      <xdr:rowOff>77878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18308</xdr:rowOff>
    </xdr:from>
    <xdr:to>
      <xdr:col>36</xdr:col>
      <xdr:colOff>165100</xdr:colOff>
      <xdr:row>57</xdr:row>
      <xdr:rowOff>119908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111035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34965</xdr:rowOff>
    </xdr:from>
    <xdr:to>
      <xdr:col>55</xdr:col>
      <xdr:colOff>0</xdr:colOff>
      <xdr:row>75</xdr:row>
      <xdr:rowOff>145918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722265"/>
          <a:ext cx="838200" cy="2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59086</xdr:rowOff>
    </xdr:from>
    <xdr:to>
      <xdr:col>50</xdr:col>
      <xdr:colOff>114300</xdr:colOff>
      <xdr:row>75</xdr:row>
      <xdr:rowOff>145918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746386"/>
          <a:ext cx="889000" cy="2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59086</xdr:rowOff>
    </xdr:from>
    <xdr:to>
      <xdr:col>45</xdr:col>
      <xdr:colOff>177800</xdr:colOff>
      <xdr:row>75</xdr:row>
      <xdr:rowOff>18359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746386"/>
          <a:ext cx="889000" cy="1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101176</xdr:rowOff>
    </xdr:from>
    <xdr:to>
      <xdr:col>41</xdr:col>
      <xdr:colOff>50800</xdr:colOff>
      <xdr:row>75</xdr:row>
      <xdr:rowOff>18359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102676"/>
          <a:ext cx="889000" cy="7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155615</xdr:rowOff>
    </xdr:from>
    <xdr:to>
      <xdr:col>55</xdr:col>
      <xdr:colOff>50800</xdr:colOff>
      <xdr:row>74</xdr:row>
      <xdr:rowOff>85765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6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7042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95118</xdr:rowOff>
    </xdr:from>
    <xdr:to>
      <xdr:col>50</xdr:col>
      <xdr:colOff>165100</xdr:colOff>
      <xdr:row>76</xdr:row>
      <xdr:rowOff>25268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9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41795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72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8286</xdr:rowOff>
    </xdr:from>
    <xdr:to>
      <xdr:col>46</xdr:col>
      <xdr:colOff>38100</xdr:colOff>
      <xdr:row>74</xdr:row>
      <xdr:rowOff>109886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126413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139009</xdr:rowOff>
    </xdr:from>
    <xdr:to>
      <xdr:col>41</xdr:col>
      <xdr:colOff>101600</xdr:colOff>
      <xdr:row>75</xdr:row>
      <xdr:rowOff>69159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85686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50376</xdr:rowOff>
    </xdr:from>
    <xdr:to>
      <xdr:col>36</xdr:col>
      <xdr:colOff>165100</xdr:colOff>
      <xdr:row>70</xdr:row>
      <xdr:rowOff>151976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168503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72795" y="1182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47986</xdr:rowOff>
    </xdr:from>
    <xdr:to>
      <xdr:col>55</xdr:col>
      <xdr:colOff>0</xdr:colOff>
      <xdr:row>95</xdr:row>
      <xdr:rowOff>117256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335736"/>
          <a:ext cx="8382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47986</xdr:rowOff>
    </xdr:from>
    <xdr:to>
      <xdr:col>50</xdr:col>
      <xdr:colOff>114300</xdr:colOff>
      <xdr:row>95</xdr:row>
      <xdr:rowOff>86702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335736"/>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82015</xdr:rowOff>
    </xdr:from>
    <xdr:to>
      <xdr:col>45</xdr:col>
      <xdr:colOff>177800</xdr:colOff>
      <xdr:row>95</xdr:row>
      <xdr:rowOff>86702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36976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82015</xdr:rowOff>
    </xdr:from>
    <xdr:to>
      <xdr:col>41</xdr:col>
      <xdr:colOff>50800</xdr:colOff>
      <xdr:row>95</xdr:row>
      <xdr:rowOff>166542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369765"/>
          <a:ext cx="889000" cy="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66456</xdr:rowOff>
    </xdr:from>
    <xdr:to>
      <xdr:col>55</xdr:col>
      <xdr:colOff>50800</xdr:colOff>
      <xdr:row>95</xdr:row>
      <xdr:rowOff>168056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89333</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168636</xdr:rowOff>
    </xdr:from>
    <xdr:to>
      <xdr:col>50</xdr:col>
      <xdr:colOff>165100</xdr:colOff>
      <xdr:row>95</xdr:row>
      <xdr:rowOff>98786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115313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0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35902</xdr:rowOff>
    </xdr:from>
    <xdr:to>
      <xdr:col>46</xdr:col>
      <xdr:colOff>38100</xdr:colOff>
      <xdr:row>95</xdr:row>
      <xdr:rowOff>137502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154029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09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31215</xdr:rowOff>
    </xdr:from>
    <xdr:to>
      <xdr:col>41</xdr:col>
      <xdr:colOff>101600</xdr:colOff>
      <xdr:row>95</xdr:row>
      <xdr:rowOff>132815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149342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115742</xdr:rowOff>
    </xdr:from>
    <xdr:to>
      <xdr:col>36</xdr:col>
      <xdr:colOff>165100</xdr:colOff>
      <xdr:row>96</xdr:row>
      <xdr:rowOff>45892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62419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1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41128</xdr:rowOff>
    </xdr:from>
    <xdr:to>
      <xdr:col>85</xdr:col>
      <xdr:colOff>127000</xdr:colOff>
      <xdr:row>38</xdr:row>
      <xdr:rowOff>45320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56228"/>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41128</xdr:rowOff>
    </xdr:from>
    <xdr:to>
      <xdr:col>81</xdr:col>
      <xdr:colOff>50800</xdr:colOff>
      <xdr:row>38</xdr:row>
      <xdr:rowOff>41265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5622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31197</xdr:rowOff>
    </xdr:from>
    <xdr:to>
      <xdr:col>76</xdr:col>
      <xdr:colOff>114300</xdr:colOff>
      <xdr:row>38</xdr:row>
      <xdr:rowOff>41265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46297"/>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23722</xdr:rowOff>
    </xdr:from>
    <xdr:to>
      <xdr:col>71</xdr:col>
      <xdr:colOff>177800</xdr:colOff>
      <xdr:row>38</xdr:row>
      <xdr:rowOff>31197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38822"/>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165970</xdr:rowOff>
    </xdr:from>
    <xdr:to>
      <xdr:col>85</xdr:col>
      <xdr:colOff>177800</xdr:colOff>
      <xdr:row>38</xdr:row>
      <xdr:rowOff>96120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80897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161778</xdr:rowOff>
    </xdr:from>
    <xdr:to>
      <xdr:col>81</xdr:col>
      <xdr:colOff>101600</xdr:colOff>
      <xdr:row>38</xdr:row>
      <xdr:rowOff>91928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83055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161915</xdr:rowOff>
    </xdr:from>
    <xdr:to>
      <xdr:col>76</xdr:col>
      <xdr:colOff>165100</xdr:colOff>
      <xdr:row>38</xdr:row>
      <xdr:rowOff>92065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83192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151847</xdr:rowOff>
    </xdr:from>
    <xdr:to>
      <xdr:col>72</xdr:col>
      <xdr:colOff>38100</xdr:colOff>
      <xdr:row>38</xdr:row>
      <xdr:rowOff>81997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144372</xdr:rowOff>
    </xdr:from>
    <xdr:to>
      <xdr:col>67</xdr:col>
      <xdr:colOff>101600</xdr:colOff>
      <xdr:row>38</xdr:row>
      <xdr:rowOff>74523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8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74970</xdr:rowOff>
    </xdr:from>
    <xdr:to>
      <xdr:col>85</xdr:col>
      <xdr:colOff>127000</xdr:colOff>
      <xdr:row>57</xdr:row>
      <xdr:rowOff>10180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76170"/>
          <a:ext cx="838200" cy="10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2504</xdr:rowOff>
    </xdr:from>
    <xdr:to>
      <xdr:col>81</xdr:col>
      <xdr:colOff>50800</xdr:colOff>
      <xdr:row>57</xdr:row>
      <xdr:rowOff>10180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775154"/>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142946</xdr:rowOff>
    </xdr:from>
    <xdr:to>
      <xdr:col>76</xdr:col>
      <xdr:colOff>114300</xdr:colOff>
      <xdr:row>57</xdr:row>
      <xdr:rowOff>2504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44146"/>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47885</xdr:rowOff>
    </xdr:from>
    <xdr:to>
      <xdr:col>71</xdr:col>
      <xdr:colOff>177800</xdr:colOff>
      <xdr:row>56</xdr:row>
      <xdr:rowOff>142946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649085"/>
          <a:ext cx="889000" cy="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24170</xdr:rowOff>
    </xdr:from>
    <xdr:to>
      <xdr:col>85</xdr:col>
      <xdr:colOff>177800</xdr:colOff>
      <xdr:row>56</xdr:row>
      <xdr:rowOff>125770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2597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130830</xdr:rowOff>
    </xdr:from>
    <xdr:to>
      <xdr:col>81</xdr:col>
      <xdr:colOff>101600</xdr:colOff>
      <xdr:row>57</xdr:row>
      <xdr:rowOff>60980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52107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123154</xdr:rowOff>
    </xdr:from>
    <xdr:to>
      <xdr:col>76</xdr:col>
      <xdr:colOff>165100</xdr:colOff>
      <xdr:row>57</xdr:row>
      <xdr:rowOff>53304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92146</xdr:rowOff>
    </xdr:from>
    <xdr:to>
      <xdr:col>72</xdr:col>
      <xdr:colOff>38100</xdr:colOff>
      <xdr:row>57</xdr:row>
      <xdr:rowOff>22296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168535</xdr:rowOff>
    </xdr:from>
    <xdr:to>
      <xdr:col>67</xdr:col>
      <xdr:colOff>101600</xdr:colOff>
      <xdr:row>56</xdr:row>
      <xdr:rowOff>98685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115212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164348</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65998"/>
          <a:ext cx="8382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155187</xdr:rowOff>
    </xdr:from>
    <xdr:to>
      <xdr:col>81</xdr:col>
      <xdr:colOff>50800</xdr:colOff>
      <xdr:row>77</xdr:row>
      <xdr:rowOff>164348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185387"/>
          <a:ext cx="889000" cy="18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155187</xdr:rowOff>
    </xdr:from>
    <xdr:to>
      <xdr:col>76</xdr:col>
      <xdr:colOff>114300</xdr:colOff>
      <xdr:row>77</xdr:row>
      <xdr:rowOff>104222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185387"/>
          <a:ext cx="889000" cy="1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78093</xdr:rowOff>
    </xdr:from>
    <xdr:to>
      <xdr:col>71</xdr:col>
      <xdr:colOff>177800</xdr:colOff>
      <xdr:row>77</xdr:row>
      <xdr:rowOff>104222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7974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113548</xdr:rowOff>
    </xdr:from>
    <xdr:to>
      <xdr:col>81</xdr:col>
      <xdr:colOff>101600</xdr:colOff>
      <xdr:row>78</xdr:row>
      <xdr:rowOff>43698</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34825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104387</xdr:rowOff>
    </xdr:from>
    <xdr:to>
      <xdr:col>76</xdr:col>
      <xdr:colOff>165100</xdr:colOff>
      <xdr:row>77</xdr:row>
      <xdr:rowOff>34537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1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51064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9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53422</xdr:rowOff>
    </xdr:from>
    <xdr:to>
      <xdr:col>72</xdr:col>
      <xdr:colOff>38100</xdr:colOff>
      <xdr:row>77</xdr:row>
      <xdr:rowOff>155022</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0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27293</xdr:rowOff>
    </xdr:from>
    <xdr:to>
      <xdr:col>67</xdr:col>
      <xdr:colOff>101600</xdr:colOff>
      <xdr:row>77</xdr:row>
      <xdr:rowOff>128893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145420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0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141934</xdr:rowOff>
    </xdr:from>
    <xdr:to>
      <xdr:col>85</xdr:col>
      <xdr:colOff>127000</xdr:colOff>
      <xdr:row>92</xdr:row>
      <xdr:rowOff>10004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5743884"/>
          <a:ext cx="838200" cy="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10004</xdr:rowOff>
    </xdr:from>
    <xdr:to>
      <xdr:col>81</xdr:col>
      <xdr:colOff>50800</xdr:colOff>
      <xdr:row>92</xdr:row>
      <xdr:rowOff>61748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5783404"/>
          <a:ext cx="889000" cy="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61748</xdr:rowOff>
    </xdr:from>
    <xdr:to>
      <xdr:col>76</xdr:col>
      <xdr:colOff>114300</xdr:colOff>
      <xdr:row>92</xdr:row>
      <xdr:rowOff>106381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5835148"/>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106381</xdr:rowOff>
    </xdr:from>
    <xdr:to>
      <xdr:col>71</xdr:col>
      <xdr:colOff>177800</xdr:colOff>
      <xdr:row>93</xdr:row>
      <xdr:rowOff>52398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5879781"/>
          <a:ext cx="889000" cy="1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91134</xdr:rowOff>
    </xdr:from>
    <xdr:to>
      <xdr:col>85</xdr:col>
      <xdr:colOff>177800</xdr:colOff>
      <xdr:row>92</xdr:row>
      <xdr:rowOff>21284</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56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114011</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54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130654</xdr:rowOff>
    </xdr:from>
    <xdr:to>
      <xdr:col>81</xdr:col>
      <xdr:colOff>101600</xdr:colOff>
      <xdr:row>92</xdr:row>
      <xdr:rowOff>60804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77331</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5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10948</xdr:rowOff>
    </xdr:from>
    <xdr:to>
      <xdr:col>76</xdr:col>
      <xdr:colOff>165100</xdr:colOff>
      <xdr:row>92</xdr:row>
      <xdr:rowOff>112548</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129075</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5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55581</xdr:rowOff>
    </xdr:from>
    <xdr:to>
      <xdr:col>72</xdr:col>
      <xdr:colOff>38100</xdr:colOff>
      <xdr:row>92</xdr:row>
      <xdr:rowOff>157181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58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2258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1598</xdr:rowOff>
    </xdr:from>
    <xdr:to>
      <xdr:col>67</xdr:col>
      <xdr:colOff>101600</xdr:colOff>
      <xdr:row>93</xdr:row>
      <xdr:rowOff>103198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59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119725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72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86162</xdr:rowOff>
    </xdr:from>
    <xdr:to>
      <xdr:col>116</xdr:col>
      <xdr:colOff>63500</xdr:colOff>
      <xdr:row>38</xdr:row>
      <xdr:rowOff>86527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01262"/>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50411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565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73497</xdr:rowOff>
    </xdr:from>
    <xdr:to>
      <xdr:col>111</xdr:col>
      <xdr:colOff>177800</xdr:colOff>
      <xdr:row>38</xdr:row>
      <xdr:rowOff>86162</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245697"/>
          <a:ext cx="889000" cy="3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141119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73497</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19545300" y="6245697"/>
          <a:ext cx="889000" cy="4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170014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35727</xdr:rowOff>
    </xdr:from>
    <xdr:to>
      <xdr:col>116</xdr:col>
      <xdr:colOff>114300</xdr:colOff>
      <xdr:row>38</xdr:row>
      <xdr:rowOff>137327</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166555</xdr:rowOff>
    </xdr:from>
    <xdr:ext cx="469744"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33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35362</xdr:rowOff>
    </xdr:from>
    <xdr:to>
      <xdr:col>112</xdr:col>
      <xdr:colOff>38100</xdr:colOff>
      <xdr:row>38</xdr:row>
      <xdr:rowOff>136962</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153489</xdr:rowOff>
    </xdr:from>
    <xdr:ext cx="469744"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088428" y="63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22697</xdr:rowOff>
    </xdr:from>
    <xdr:to>
      <xdr:col>107</xdr:col>
      <xdr:colOff>101600</xdr:colOff>
      <xdr:row>36</xdr:row>
      <xdr:rowOff>124297</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140824</xdr:rowOff>
    </xdr:from>
    <xdr:ext cx="469744"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199428" y="597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ヶ年で実施した新東川小学校整備関連事業に伴い平成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ピークを迎えている。現在は、総務費・商工費が類似団体平均に比べ高くなっているが、地方創生関連事業や辺地対策事業、緊急防災減災事業等の増加によるものであり、国の交付金の歳入確保や、普通交付税補填率が大きい起債のため実質公債費比率は大幅に上昇しない。しかしながら、常にプライマリーバランスを考慮し、まちづくり計画等に基づき計画的な事業の取捨選択をしていくことで無駄な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財政調整基金残高は、適切な財源の確保と歳出の精査により、取り崩しを最小限としている。今後も事務事業の見直し・統廃合など歳出の合理化等の行財政改革を推進し、健全な行財政運営に努めていく。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起債残高や基金残高に留意しながら健全な財政運営に引き続き務めていく。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a:extLst>
            <a:ext uri="{FF2B5EF4-FFF2-40B4-BE49-F238E27FC236}">
              <a16:creationId xmlns:a16="http://schemas.microsoft.com/office/drawing/2014/main" id="{00000000-0008-0000-0900-00000F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a:extLst>
            <a:ext uri="{FF2B5EF4-FFF2-40B4-BE49-F238E27FC236}">
              <a16:creationId xmlns:a16="http://schemas.microsoft.com/office/drawing/2014/main" id="{00000000-0008-0000-0900-000010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20" sqref="AY20:BM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12397438</v>
      </c>
      <c r="BO4" s="433"/>
      <c r="BP4" s="433"/>
      <c r="BQ4" s="433"/>
      <c r="BR4" s="433"/>
      <c r="BS4" s="433"/>
      <c r="BT4" s="433"/>
      <c r="BU4" s="434"/>
      <c r="BV4" s="432">
        <v>9287269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12078731</v>
      </c>
      <c r="BO5" s="470"/>
      <c r="BP5" s="470"/>
      <c r="BQ5" s="470"/>
      <c r="BR5" s="470"/>
      <c r="BS5" s="470"/>
      <c r="BT5" s="470"/>
      <c r="BU5" s="471"/>
      <c r="BV5" s="469">
        <v>9108032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80.400000000000006</v>
      </c>
      <c r="CU5" s="467"/>
      <c r="CV5" s="467"/>
      <c r="CW5" s="467"/>
      <c r="CX5" s="467"/>
      <c r="CY5" s="467"/>
      <c r="CZ5" s="467"/>
      <c r="DA5" s="468"/>
      <c r="DB5" s="466">
        <v>80.3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318707</v>
      </c>
      <c r="BO6" s="470"/>
      <c r="BP6" s="470"/>
      <c r="BQ6" s="470"/>
      <c r="BR6" s="470"/>
      <c r="BS6" s="470"/>
      <c r="BT6" s="470"/>
      <c r="BU6" s="471"/>
      <c r="BV6" s="469">
        <v>179237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82.9</v>
      </c>
      <c r="CU6" s="507"/>
      <c r="CV6" s="507"/>
      <c r="CW6" s="507"/>
      <c r="CX6" s="507"/>
      <c r="CY6" s="507"/>
      <c r="CZ6" s="507"/>
      <c r="DA6" s="508"/>
      <c r="DB6" s="506">
        <v>82.9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18880</v>
      </c>
      <c r="BO7" s="470"/>
      <c r="BP7" s="470"/>
      <c r="BQ7" s="470"/>
      <c r="BR7" s="470"/>
      <c r="BS7" s="470"/>
      <c r="BT7" s="470"/>
      <c r="BU7" s="471"/>
      <c r="BV7" s="469">
        <v>13992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4360661</v>
      </c>
      <c r="CU7" s="470"/>
      <c r="CV7" s="470"/>
      <c r="CW7" s="470"/>
      <c r="CX7" s="470"/>
      <c r="CY7" s="470"/>
      <c r="CZ7" s="470"/>
      <c r="DA7" s="471"/>
      <c r="DB7" s="469">
        <v>4116564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299827</v>
      </c>
      <c r="BO8" s="470"/>
      <c r="BP8" s="470"/>
      <c r="BQ8" s="470"/>
      <c r="BR8" s="470"/>
      <c r="BS8" s="470"/>
      <c r="BT8" s="470"/>
      <c r="BU8" s="471"/>
      <c r="BV8" s="469">
        <v>165245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8314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134582</v>
      </c>
      <c r="BO9" s="470"/>
      <c r="BP9" s="470"/>
      <c r="BQ9" s="470"/>
      <c r="BR9" s="470"/>
      <c r="BS9" s="470"/>
      <c r="BT9" s="470"/>
      <c r="BU9" s="471"/>
      <c r="BV9" s="469">
        <v>-24888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24.1</v>
      </c>
      <c r="CU9" s="467"/>
      <c r="CV9" s="467"/>
      <c r="CW9" s="467"/>
      <c r="CX9" s="467"/>
      <c r="CY9" s="467"/>
      <c r="CZ9" s="467"/>
      <c r="DA9" s="468"/>
      <c r="DB9" s="466">
        <v>24.1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8111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74906</v>
      </c>
      <c r="BO10" s="470"/>
      <c r="BP10" s="470"/>
      <c r="BQ10" s="470"/>
      <c r="BR10" s="470"/>
      <c r="BS10" s="470"/>
      <c r="BT10" s="470"/>
      <c r="BU10" s="471"/>
      <c r="BV10" s="469">
        <v>68540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8437</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8054</v>
      </c>
      <c r="S13" s="554"/>
      <c r="T13" s="554"/>
      <c r="U13" s="554"/>
      <c r="V13" s="555"/>
      <c r="W13" s="485" t="s">
        <v>143</v>
      </c>
      <c r="X13" s="486"/>
      <c r="Y13" s="486"/>
      <c r="Z13" s="486"/>
      <c r="AA13" s="486"/>
      <c r="AB13" s="476"/>
      <c r="AC13" s="520">
        <v>817</v>
      </c>
      <c r="AD13" s="521"/>
      <c r="AE13" s="521"/>
      <c r="AF13" s="521"/>
      <c r="AG13" s="563"/>
      <c r="AH13" s="520">
        <v>817</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209488</v>
      </c>
      <c r="BO13" s="470"/>
      <c r="BP13" s="470"/>
      <c r="BQ13" s="470"/>
      <c r="BR13" s="470"/>
      <c r="BS13" s="470"/>
      <c r="BT13" s="470"/>
      <c r="BU13" s="471"/>
      <c r="BV13" s="469">
        <v>43652</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8380</v>
      </c>
      <c r="S14" s="554"/>
      <c r="T14" s="554"/>
      <c r="U14" s="554"/>
      <c r="V14" s="555"/>
      <c r="W14" s="459"/>
      <c r="X14" s="460"/>
      <c r="Y14" s="460"/>
      <c r="Z14" s="460"/>
      <c r="AA14" s="460"/>
      <c r="AB14" s="449"/>
      <c r="AC14" s="556">
        <v>21.1</v>
      </c>
      <c r="AD14" s="557"/>
      <c r="AE14" s="557"/>
      <c r="AF14" s="557"/>
      <c r="AG14" s="558"/>
      <c r="AH14" s="556">
        <v>22.1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v>11.1</v>
      </c>
      <c r="CU14" s="568"/>
      <c r="CV14" s="568"/>
      <c r="CW14" s="568"/>
      <c r="CX14" s="568"/>
      <c r="CY14" s="568"/>
      <c r="CZ14" s="568"/>
      <c r="DA14" s="569"/>
      <c r="DB14" s="567">
        <v>34.1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7989</v>
      </c>
      <c r="S15" s="554"/>
      <c r="T15" s="554"/>
      <c r="U15" s="554"/>
      <c r="V15" s="555"/>
      <c r="W15" s="485" t="s">
        <v>151</v>
      </c>
      <c r="X15" s="486"/>
      <c r="Y15" s="486"/>
      <c r="Z15" s="486"/>
      <c r="AA15" s="486"/>
      <c r="AB15" s="476"/>
      <c r="AC15" s="520">
        <v>663</v>
      </c>
      <c r="AD15" s="521"/>
      <c r="AE15" s="521"/>
      <c r="AF15" s="521"/>
      <c r="AG15" s="563"/>
      <c r="AH15" s="520">
        <v>688</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978719</v>
      </c>
      <c r="BO15" s="433"/>
      <c r="BP15" s="433"/>
      <c r="BQ15" s="433"/>
      <c r="BR15" s="433"/>
      <c r="BS15" s="433"/>
      <c r="BT15" s="433"/>
      <c r="BU15" s="434"/>
      <c r="BV15" s="432">
        <v>930934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17.100000000000001</v>
      </c>
      <c r="AD16" s="557"/>
      <c r="AE16" s="557"/>
      <c r="AF16" s="557"/>
      <c r="AG16" s="558"/>
      <c r="AH16" s="556">
        <v>18.600000000000001</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3994027</v>
      </c>
      <c r="BO16" s="470"/>
      <c r="BP16" s="470"/>
      <c r="BQ16" s="470"/>
      <c r="BR16" s="470"/>
      <c r="BS16" s="470"/>
      <c r="BT16" s="470"/>
      <c r="BU16" s="471"/>
      <c r="BV16" s="469">
        <v>3729404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2387</v>
      </c>
      <c r="AD17" s="521"/>
      <c r="AE17" s="521"/>
      <c r="AF17" s="521"/>
      <c r="AG17" s="563"/>
      <c r="AH17" s="520">
        <v>2187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1214903</v>
      </c>
      <c r="BO17" s="470"/>
      <c r="BP17" s="470"/>
      <c r="BQ17" s="470"/>
      <c r="BR17" s="470"/>
      <c r="BS17" s="470"/>
      <c r="BT17" s="470"/>
      <c r="BU17" s="471"/>
      <c r="BV17" s="469">
        <v>1174977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247.3</v>
      </c>
      <c r="M18" s="585"/>
      <c r="N18" s="585"/>
      <c r="O18" s="585"/>
      <c r="P18" s="585"/>
      <c r="Q18" s="585"/>
      <c r="R18" s="586"/>
      <c r="S18" s="586"/>
      <c r="T18" s="586"/>
      <c r="U18" s="586"/>
      <c r="V18" s="587"/>
      <c r="W18" s="487"/>
      <c r="X18" s="488"/>
      <c r="Y18" s="488"/>
      <c r="Z18" s="488"/>
      <c r="AA18" s="488"/>
      <c r="AB18" s="479"/>
      <c r="AC18" s="588">
        <v>61.7</v>
      </c>
      <c r="AD18" s="589"/>
      <c r="AE18" s="589"/>
      <c r="AF18" s="589"/>
      <c r="AG18" s="590"/>
      <c r="AH18" s="588">
        <v>59.2</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3536061</v>
      </c>
      <c r="BO18" s="470"/>
      <c r="BP18" s="470"/>
      <c r="BQ18" s="470"/>
      <c r="BR18" s="470"/>
      <c r="BS18" s="470"/>
      <c r="BT18" s="470"/>
      <c r="BU18" s="471"/>
      <c r="BV18" s="469">
        <v>3351337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5869711</v>
      </c>
      <c r="BO19" s="470"/>
      <c r="BP19" s="470"/>
      <c r="BQ19" s="470"/>
      <c r="BR19" s="470"/>
      <c r="BS19" s="470"/>
      <c r="BT19" s="470"/>
      <c r="BU19" s="471"/>
      <c r="BV19" s="469">
        <v>5644929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3405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11634053</v>
      </c>
      <c r="BO23" s="470"/>
      <c r="BP23" s="470"/>
      <c r="BQ23" s="470"/>
      <c r="BR23" s="470"/>
      <c r="BS23" s="470"/>
      <c r="BT23" s="470"/>
      <c r="BU23" s="471"/>
      <c r="BV23" s="469">
        <v>11645093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7750</v>
      </c>
      <c r="R24" s="521"/>
      <c r="S24" s="521"/>
      <c r="T24" s="521"/>
      <c r="U24" s="521"/>
      <c r="V24" s="563"/>
      <c r="W24" s="622"/>
      <c r="X24" s="610"/>
      <c r="Y24" s="611"/>
      <c r="Z24" s="519" t="s">
        <v>175</v>
      </c>
      <c r="AA24" s="499"/>
      <c r="AB24" s="499"/>
      <c r="AC24" s="499"/>
      <c r="AD24" s="499"/>
      <c r="AE24" s="499"/>
      <c r="AF24" s="499"/>
      <c r="AG24" s="500"/>
      <c r="AH24" s="520">
        <v>91</v>
      </c>
      <c r="AI24" s="521"/>
      <c r="AJ24" s="521"/>
      <c r="AK24" s="521"/>
      <c r="AL24" s="563"/>
      <c r="AM24" s="520">
        <v>270270</v>
      </c>
      <c r="AN24" s="521"/>
      <c r="AO24" s="521"/>
      <c r="AP24" s="521"/>
      <c r="AQ24" s="521"/>
      <c r="AR24" s="563"/>
      <c r="AS24" s="520">
        <v>2970</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9308644</v>
      </c>
      <c r="BO24" s="470"/>
      <c r="BP24" s="470"/>
      <c r="BQ24" s="470"/>
      <c r="BR24" s="470"/>
      <c r="BS24" s="470"/>
      <c r="BT24" s="470"/>
      <c r="BU24" s="471"/>
      <c r="BV24" s="469">
        <v>9350610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6160</v>
      </c>
      <c r="R25" s="521"/>
      <c r="S25" s="521"/>
      <c r="T25" s="521"/>
      <c r="U25" s="521"/>
      <c r="V25" s="563"/>
      <c r="W25" s="622"/>
      <c r="X25" s="610"/>
      <c r="Y25" s="611"/>
      <c r="Z25" s="519" t="s">
        <v>178</v>
      </c>
      <c r="AA25" s="499"/>
      <c r="AB25" s="499"/>
      <c r="AC25" s="499"/>
      <c r="AD25" s="499"/>
      <c r="AE25" s="499"/>
      <c r="AF25" s="499"/>
      <c r="AG25" s="500"/>
      <c r="AH25" s="520" t="s">
        <v>179</v>
      </c>
      <c r="AI25" s="521"/>
      <c r="AJ25" s="521"/>
      <c r="AK25" s="521"/>
      <c r="AL25" s="563"/>
      <c r="AM25" s="520" t="s">
        <v>140</v>
      </c>
      <c r="AN25" s="521"/>
      <c r="AO25" s="521"/>
      <c r="AP25" s="521"/>
      <c r="AQ25" s="521"/>
      <c r="AR25" s="563"/>
      <c r="AS25" s="520" t="s">
        <v>141</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39584</v>
      </c>
      <c r="BO25" s="433"/>
      <c r="BP25" s="433"/>
      <c r="BQ25" s="433"/>
      <c r="BR25" s="433"/>
      <c r="BS25" s="433"/>
      <c r="BT25" s="433"/>
      <c r="BU25" s="434"/>
      <c r="BV25" s="432">
        <v>52907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6160</v>
      </c>
      <c r="R26" s="521"/>
      <c r="S26" s="521"/>
      <c r="T26" s="521"/>
      <c r="U26" s="521"/>
      <c r="V26" s="563"/>
      <c r="W26" s="622"/>
      <c r="X26" s="610"/>
      <c r="Y26" s="611"/>
      <c r="Z26" s="519" t="s">
        <v>182</v>
      </c>
      <c r="AA26" s="632"/>
      <c r="AB26" s="632"/>
      <c r="AC26" s="632"/>
      <c r="AD26" s="632"/>
      <c r="AE26" s="632"/>
      <c r="AF26" s="632"/>
      <c r="AG26" s="633"/>
      <c r="AH26" s="520">
        <v>1</v>
      </c>
      <c r="AI26" s="521"/>
      <c r="AJ26" s="521"/>
      <c r="AK26" s="521"/>
      <c r="AL26" s="563"/>
      <c r="AM26" s="520" t="s">
        <v>183</v>
      </c>
      <c r="AN26" s="521"/>
      <c r="AO26" s="521"/>
      <c r="AP26" s="521"/>
      <c r="AQ26" s="521"/>
      <c r="AR26" s="563"/>
      <c r="AS26" s="520" t="s">
        <v>184</v>
      </c>
      <c r="AT26" s="521"/>
      <c r="AU26" s="521"/>
      <c r="AV26" s="521"/>
      <c r="AW26" s="521"/>
      <c r="AX26" s="522"/>
      <c r="AY26" s="472" t="s">
        <v>185</v>
      </c>
      <c r="AZ26" s="473"/>
      <c r="BA26" s="473"/>
      <c r="BB26" s="473"/>
      <c r="BC26" s="473"/>
      <c r="BD26" s="473"/>
      <c r="BE26" s="473"/>
      <c r="BF26" s="473"/>
      <c r="BG26" s="473"/>
      <c r="BH26" s="473"/>
      <c r="BI26" s="473"/>
      <c r="BJ26" s="473"/>
      <c r="BK26" s="473"/>
      <c r="BL26" s="473"/>
      <c r="BM26" s="474"/>
      <c r="BN26" s="469" t="s">
        <v>186</v>
      </c>
      <c r="BO26" s="470"/>
      <c r="BP26" s="470"/>
      <c r="BQ26" s="470"/>
      <c r="BR26" s="470"/>
      <c r="BS26" s="470"/>
      <c r="BT26" s="470"/>
      <c r="BU26" s="471"/>
      <c r="BV26" s="469" t="s">
        <v>187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188</v>
      </c>
      <c r="F27" s="499"/>
      <c r="G27" s="499"/>
      <c r="H27" s="499"/>
      <c r="I27" s="499"/>
      <c r="J27" s="499"/>
      <c r="K27" s="500"/>
      <c r="L27" s="520">
        <v>1</v>
      </c>
      <c r="M27" s="521"/>
      <c r="N27" s="521"/>
      <c r="O27" s="521"/>
      <c r="P27" s="563"/>
      <c r="Q27" s="520">
        <v>2610</v>
      </c>
      <c r="R27" s="521"/>
      <c r="S27" s="521"/>
      <c r="T27" s="521"/>
      <c r="U27" s="521"/>
      <c r="V27" s="563"/>
      <c r="W27" s="622"/>
      <c r="X27" s="610"/>
      <c r="Y27" s="611"/>
      <c r="Z27" s="519" t="s">
        <v>189</v>
      </c>
      <c r="AA27" s="499"/>
      <c r="AB27" s="499"/>
      <c r="AC27" s="499"/>
      <c r="AD27" s="499"/>
      <c r="AE27" s="499"/>
      <c r="AF27" s="499"/>
      <c r="AG27" s="500"/>
      <c r="AH27" s="520">
        <v>3</v>
      </c>
      <c r="AI27" s="521"/>
      <c r="AJ27" s="521"/>
      <c r="AK27" s="521"/>
      <c r="AL27" s="563"/>
      <c r="AM27" s="520">
        <v>8226</v>
      </c>
      <c r="AN27" s="521"/>
      <c r="AO27" s="521"/>
      <c r="AP27" s="521"/>
      <c r="AQ27" s="521"/>
      <c r="AR27" s="563"/>
      <c r="AS27" s="520">
        <v>2742</v>
      </c>
      <c r="AT27" s="521"/>
      <c r="AU27" s="521"/>
      <c r="AV27" s="521"/>
      <c r="AW27" s="521"/>
      <c r="AX27" s="522"/>
      <c r="AY27" s="564" t="s">
        <v>190</v>
      </c>
      <c r="AZ27" s="565"/>
      <c r="BA27" s="565"/>
      <c r="BB27" s="565"/>
      <c r="BC27" s="565"/>
      <c r="BD27" s="565"/>
      <c r="BE27" s="565"/>
      <c r="BF27" s="565"/>
      <c r="BG27" s="565"/>
      <c r="BH27" s="565"/>
      <c r="BI27" s="565"/>
      <c r="BJ27" s="565"/>
      <c r="BK27" s="565"/>
      <c r="BL27" s="565"/>
      <c r="BM27" s="566"/>
      <c r="BN27" s="645">
        <v>144613</v>
      </c>
      <c r="BO27" s="646"/>
      <c r="BP27" s="646"/>
      <c r="BQ27" s="646"/>
      <c r="BR27" s="646"/>
      <c r="BS27" s="646"/>
      <c r="BT27" s="646"/>
      <c r="BU27" s="647"/>
      <c r="BV27" s="645">
        <v>134557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191</v>
      </c>
      <c r="F28" s="499"/>
      <c r="G28" s="499"/>
      <c r="H28" s="499"/>
      <c r="I28" s="499"/>
      <c r="J28" s="499"/>
      <c r="K28" s="500"/>
      <c r="L28" s="520">
        <v>1</v>
      </c>
      <c r="M28" s="521"/>
      <c r="N28" s="521"/>
      <c r="O28" s="521"/>
      <c r="P28" s="563"/>
      <c r="Q28" s="520">
        <v>2080</v>
      </c>
      <c r="R28" s="521"/>
      <c r="S28" s="521"/>
      <c r="T28" s="521"/>
      <c r="U28" s="521"/>
      <c r="V28" s="563"/>
      <c r="W28" s="622"/>
      <c r="X28" s="610"/>
      <c r="Y28" s="611"/>
      <c r="Z28" s="519" t="s">
        <v>192</v>
      </c>
      <c r="AA28" s="499"/>
      <c r="AB28" s="499"/>
      <c r="AC28" s="499"/>
      <c r="AD28" s="499"/>
      <c r="AE28" s="499"/>
      <c r="AF28" s="499"/>
      <c r="AG28" s="500"/>
      <c r="AH28" s="520" t="s">
        <v>140</v>
      </c>
      <c r="AI28" s="521"/>
      <c r="AJ28" s="521"/>
      <c r="AK28" s="521"/>
      <c r="AL28" s="563"/>
      <c r="AM28" s="520" t="s">
        <v>141</v>
      </c>
      <c r="AN28" s="521"/>
      <c r="AO28" s="521"/>
      <c r="AP28" s="521"/>
      <c r="AQ28" s="521"/>
      <c r="AR28" s="563"/>
      <c r="AS28" s="520" t="s">
        <v>186</v>
      </c>
      <c r="AT28" s="521"/>
      <c r="AU28" s="521"/>
      <c r="AV28" s="521"/>
      <c r="AW28" s="521"/>
      <c r="AX28" s="522"/>
      <c r="AY28" s="648" t="s">
        <v>193</v>
      </c>
      <c r="AZ28" s="649"/>
      <c r="BA28" s="649"/>
      <c r="BB28" s="650"/>
      <c r="BC28" s="429" t="s">
        <v>48</v>
      </c>
      <c r="BD28" s="430"/>
      <c r="BE28" s="430"/>
      <c r="BF28" s="430"/>
      <c r="BG28" s="430"/>
      <c r="BH28" s="430"/>
      <c r="BI28" s="430"/>
      <c r="BJ28" s="430"/>
      <c r="BK28" s="430"/>
      <c r="BL28" s="430"/>
      <c r="BM28" s="431"/>
      <c r="BN28" s="432">
        <v>485686</v>
      </c>
      <c r="BO28" s="433"/>
      <c r="BP28" s="433"/>
      <c r="BQ28" s="433"/>
      <c r="BR28" s="433"/>
      <c r="BS28" s="433"/>
      <c r="BT28" s="433"/>
      <c r="BU28" s="434"/>
      <c r="BV28" s="432">
        <v>410780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194</v>
      </c>
      <c r="F29" s="499"/>
      <c r="G29" s="499"/>
      <c r="H29" s="499"/>
      <c r="I29" s="499"/>
      <c r="J29" s="499"/>
      <c r="K29" s="500"/>
      <c r="L29" s="520">
        <v>10</v>
      </c>
      <c r="M29" s="521"/>
      <c r="N29" s="521"/>
      <c r="O29" s="521"/>
      <c r="P29" s="563"/>
      <c r="Q29" s="520">
        <v>1760</v>
      </c>
      <c r="R29" s="521"/>
      <c r="S29" s="521"/>
      <c r="T29" s="521"/>
      <c r="U29" s="521"/>
      <c r="V29" s="563"/>
      <c r="W29" s="623"/>
      <c r="X29" s="624"/>
      <c r="Y29" s="625"/>
      <c r="Z29" s="519" t="s">
        <v>195</v>
      </c>
      <c r="AA29" s="499"/>
      <c r="AB29" s="499"/>
      <c r="AC29" s="499"/>
      <c r="AD29" s="499"/>
      <c r="AE29" s="499"/>
      <c r="AF29" s="499"/>
      <c r="AG29" s="500"/>
      <c r="AH29" s="520">
        <v>94</v>
      </c>
      <c r="AI29" s="521"/>
      <c r="AJ29" s="521"/>
      <c r="AK29" s="521"/>
      <c r="AL29" s="563"/>
      <c r="AM29" s="520">
        <v>278496</v>
      </c>
      <c r="AN29" s="521"/>
      <c r="AO29" s="521"/>
      <c r="AP29" s="521"/>
      <c r="AQ29" s="521"/>
      <c r="AR29" s="563"/>
      <c r="AS29" s="520">
        <v>2963</v>
      </c>
      <c r="AT29" s="521"/>
      <c r="AU29" s="521"/>
      <c r="AV29" s="521"/>
      <c r="AW29" s="521"/>
      <c r="AX29" s="522"/>
      <c r="AY29" s="651"/>
      <c r="AZ29" s="652"/>
      <c r="BA29" s="652"/>
      <c r="BB29" s="653"/>
      <c r="BC29" s="503" t="s">
        <v>196</v>
      </c>
      <c r="BD29" s="504"/>
      <c r="BE29" s="504"/>
      <c r="BF29" s="504"/>
      <c r="BG29" s="504"/>
      <c r="BH29" s="504"/>
      <c r="BI29" s="504"/>
      <c r="BJ29" s="504"/>
      <c r="BK29" s="504"/>
      <c r="BL29" s="504"/>
      <c r="BM29" s="505"/>
      <c r="BN29" s="469">
        <v>1243354</v>
      </c>
      <c r="BO29" s="470"/>
      <c r="BP29" s="470"/>
      <c r="BQ29" s="470"/>
      <c r="BR29" s="470"/>
      <c r="BS29" s="470"/>
      <c r="BT29" s="470"/>
      <c r="BU29" s="471"/>
      <c r="BV29" s="469">
        <v>1275431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197</v>
      </c>
      <c r="X30" s="630"/>
      <c r="Y30" s="630"/>
      <c r="Z30" s="630"/>
      <c r="AA30" s="630"/>
      <c r="AB30" s="630"/>
      <c r="AC30" s="630"/>
      <c r="AD30" s="630"/>
      <c r="AE30" s="630"/>
      <c r="AF30" s="630"/>
      <c r="AG30" s="631"/>
      <c r="AH30" s="588">
        <v>100</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966856</v>
      </c>
      <c r="BO30" s="646"/>
      <c r="BP30" s="646"/>
      <c r="BQ30" s="646"/>
      <c r="BR30" s="646"/>
      <c r="BS30" s="646"/>
      <c r="BT30" s="646"/>
      <c r="BU30" s="647"/>
      <c r="BV30" s="645">
        <v>748074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204</v>
      </c>
      <c r="D33" s="493"/>
      <c r="E33" s="458" t="s">
        <v>205</v>
      </c>
      <c r="F33" s="458"/>
      <c r="G33" s="458"/>
      <c r="H33" s="458"/>
      <c r="I33" s="458"/>
      <c r="J33" s="458"/>
      <c r="K33" s="458"/>
      <c r="L33" s="458"/>
      <c r="M33" s="458"/>
      <c r="N33" s="458"/>
      <c r="O33" s="458"/>
      <c r="P33" s="458"/>
      <c r="Q33" s="458"/>
      <c r="R33" s="458"/>
      <c r="S33" s="458"/>
      <c r="T33" s="216"/>
      <c r="U33" s="493" t="s">
        <v>206</v>
      </c>
      <c r="V33" s="493"/>
      <c r="W33" s="458" t="s">
        <v>205</v>
      </c>
      <c r="X33" s="458"/>
      <c r="Y33" s="458"/>
      <c r="Z33" s="458"/>
      <c r="AA33" s="458"/>
      <c r="AB33" s="458"/>
      <c r="AC33" s="458"/>
      <c r="AD33" s="458"/>
      <c r="AE33" s="458"/>
      <c r="AF33" s="458"/>
      <c r="AG33" s="458"/>
      <c r="AH33" s="458"/>
      <c r="AI33" s="458"/>
      <c r="AJ33" s="458"/>
      <c r="AK33" s="458"/>
      <c r="AL33" s="216"/>
      <c r="AM33" s="493" t="s">
        <v>207</v>
      </c>
      <c r="AN33" s="493"/>
      <c r="AO33" s="458" t="s">
        <v>208</v>
      </c>
      <c r="AP33" s="458"/>
      <c r="AQ33" s="458"/>
      <c r="AR33" s="458"/>
      <c r="AS33" s="458"/>
      <c r="AT33" s="458"/>
      <c r="AU33" s="458"/>
      <c r="AV33" s="458"/>
      <c r="AW33" s="458"/>
      <c r="AX33" s="458"/>
      <c r="AY33" s="458"/>
      <c r="AZ33" s="458"/>
      <c r="BA33" s="458"/>
      <c r="BB33" s="458"/>
      <c r="BC33" s="458"/>
      <c r="BD33" s="217"/>
      <c r="BE33" s="458" t="s">
        <v>209</v>
      </c>
      <c r="BF33" s="458"/>
      <c r="BG33" s="458" t="s">
        <v>210</v>
      </c>
      <c r="BH33" s="458"/>
      <c r="BI33" s="458"/>
      <c r="BJ33" s="458"/>
      <c r="BK33" s="458"/>
      <c r="BL33" s="458"/>
      <c r="BM33" s="458"/>
      <c r="BN33" s="458"/>
      <c r="BO33" s="458"/>
      <c r="BP33" s="458"/>
      <c r="BQ33" s="458"/>
      <c r="BR33" s="458"/>
      <c r="BS33" s="458"/>
      <c r="BT33" s="458"/>
      <c r="BU33" s="458"/>
      <c r="BV33" s="217"/>
      <c r="BW33" s="493" t="s">
        <v>209</v>
      </c>
      <c r="BX33" s="493"/>
      <c r="BY33" s="458" t="s">
        <v>211</v>
      </c>
      <c r="BZ33" s="458"/>
      <c r="CA33" s="458"/>
      <c r="CB33" s="458"/>
      <c r="CC33" s="458"/>
      <c r="CD33" s="458"/>
      <c r="CE33" s="458"/>
      <c r="CF33" s="458"/>
      <c r="CG33" s="458"/>
      <c r="CH33" s="458"/>
      <c r="CI33" s="458"/>
      <c r="CJ33" s="458"/>
      <c r="CK33" s="458"/>
      <c r="CL33" s="458"/>
      <c r="CM33" s="458"/>
      <c r="CN33" s="216"/>
      <c r="CO33" s="493" t="s">
        <v>212</v>
      </c>
      <c r="CP33" s="493"/>
      <c r="CQ33" s="458" t="s">
        <v>213</v>
      </c>
      <c r="CR33" s="458"/>
      <c r="CS33" s="458"/>
      <c r="CT33" s="458"/>
      <c r="CU33" s="458"/>
      <c r="CV33" s="458"/>
      <c r="CW33" s="458"/>
      <c r="CX33" s="458"/>
      <c r="CY33" s="458"/>
      <c r="CZ33" s="458"/>
      <c r="DA33" s="458"/>
      <c r="DB33" s="458"/>
      <c r="DC33" s="458"/>
      <c r="DD33" s="458"/>
      <c r="DE33" s="458"/>
      <c r="DF33" s="216"/>
      <c r="DG33" s="657" t="s">
        <v>214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国民健康保険東川町立診療所特別会計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3</v>
      </c>
      <c r="BF34" s="658"/>
      <c r="BG34" s="659" t="str">
        <f>IF('各会計、関係団体の財政状況及び健全化判断比率'!B29="","",'各会計、関係団体の財政状況及び健全化判断比率'!B29)</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4</v>
      </c>
      <c r="BX34" s="658"/>
      <c r="BY34" s="659" t="str">
        <f>IF('各会計、関係団体の財政状況及び健全化判断比率'!B68="","",'各会計、関係団体の財政状況及び健全化判断比率'!B68)</f>
        <v>大雪清掃組合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東川振興公社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t="str">
        <f>IF(W35="","",U34+1)</f>
        <v/>
      </c>
      <c r="V35" s="658"/>
      <c r="W35" s="659"/>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5</v>
      </c>
      <c r="BX35" s="658"/>
      <c r="BY35" s="659" t="str">
        <f>IF('各会計、関係団体の財政状況及び健全化判断比率'!B69="","",'各会計、関係団体の財政状況及び健全化判断比率'!B69)</f>
        <v>大雪葬斎組合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東川農業振興公社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6</v>
      </c>
      <c r="BX36" s="658"/>
      <c r="BY36" s="659" t="str">
        <f>IF('各会計、関係団体の財政状況及び健全化判断比率'!B70="","",'各会計、関係団体の財政状況及び健全化判断比率'!B70)</f>
        <v>大雪消防組合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HJK</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7</v>
      </c>
      <c r="BX37" s="658"/>
      <c r="BY37" s="659" t="str">
        <f>IF('各会計、関係団体の財政状況及び健全化判断比率'!B71="","",'各会計、関係団体の財政状況及び健全化判断比率'!B71)</f>
        <v>大雪地区広域連合　一般会計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東川町土地開発公社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8</v>
      </c>
      <c r="BX38" s="658"/>
      <c r="BY38" s="659" t="str">
        <f>IF('各会計、関係団体の財政状況及び健全化判断比率'!B72="","",'各会計、関係団体の財政状況及び健全化判断比率'!B72)</f>
        <v>大雪地区広域連合　介護保険特別会計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9</v>
      </c>
      <c r="BX39" s="658"/>
      <c r="BY39" s="659" t="str">
        <f>IF('各会計、関係団体の財政状況及び健全化判断比率'!B73="","",'各会計、関係団体の財政状況及び健全化判断比率'!B73)</f>
        <v>大雪地区広域連合　国民健康保険特別会計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10</v>
      </c>
      <c r="BX40" s="658"/>
      <c r="BY40" s="659" t="str">
        <f>IF('各会計、関係団体の財政状況及び健全化判断比率'!B74="","",'各会計、関係団体の財政状況及び健全化判断比率'!B74)</f>
        <v>大雪地区広域連合　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11</v>
      </c>
      <c r="BX41" s="658"/>
      <c r="BY41" s="659" t="str">
        <f>IF('各会計、関係団体の財政状況及び健全化判断比率'!B75="","",'各会計、関係団体の財政状況及び健全化判断比率'!B75)</f>
        <v>上川教育研修センター組合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12</v>
      </c>
      <c r="BX42" s="658"/>
      <c r="BY42" s="659" t="str">
        <f>IF('各会計、関係団体の財政状況及び健全化判断比率'!B76="","",'各会計、関係団体の財政状況及び健全化判断比率'!B76)</f>
        <v>上川広域滞納整理機構</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215</v>
      </c>
      <c r="C46" s="186"/>
      <c r="D46" s="186"/>
      <c r="E46" s="186" t="s">
        <v>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219</v>
      </c>
    </row>
    <row r="50" spans="5:5" x14ac:dyDescent="0.15">
      <c r="E50" s="188" t="s">
        <v>220</v>
      </c>
    </row>
    <row r="51" spans="5:5" x14ac:dyDescent="0.15">
      <c r="E51" s="188" t="s">
        <v>221</v>
      </c>
    </row>
    <row r="52" spans="5:5" x14ac:dyDescent="0.15">
      <c r="E52" s="188" t="s">
        <v>222</v>
      </c>
    </row>
    <row r="53" spans="5:5" x14ac:dyDescent="0.15"/>
    <row r="54" spans="5:5" x14ac:dyDescent="0.15"/>
    <row r="55" spans="5:5" x14ac:dyDescent="0.15"/>
    <row r="56" spans="5:5" x14ac:dyDescent="0.15"/>
  </sheetData>
  <sheetProtection algorithmName="SHA-512" hashValue="QbOZR4a+xROek1WjM0awfyKLW2W2x57P8ldd3WHqYJkqS8dl003HNInTrYJ8Dt4LuPa6PH+EfwqSREht5TsG0A==" saltValue="pQarnjJ5LHXCwJGnJsxc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C36" sqref="C36:E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571</v>
      </c>
      <c r="D34" s="1250"/>
      <c r="E34" s="1251"/>
      <c r="F34" s="32">
        <v>4.51</v>
      </c>
      <c r="G34" s="33">
        <v>6.61</v>
      </c>
      <c r="H34" s="33">
        <v>4.76</v>
      </c>
      <c r="I34" s="33">
        <v>4.01</v>
      </c>
      <c r="J34" s="34">
        <v>6.87</v>
      </c>
      <c r="K34" s="22"/>
      <c r="L34" s="22"/>
      <c r="M34" s="22"/>
      <c r="N34" s="22"/>
      <c r="O34" s="22"/>
      <c r="P34" s="22"/>
    </row>
    <row r="35" spans="1:16" ht="39" customHeight="1" x14ac:dyDescent="0.15">
      <c r="A35" s="22"/>
      <c r="B35" s="35"/>
      <c r="C35" s="1244" t="s">
        <v>572</v>
      </c>
      <c r="D35" s="1245"/>
      <c r="E35" s="1246"/>
      <c r="F35" s="36">
        <v>0.75</v>
      </c>
      <c r="G35" s="37">
        <v>0.87</v>
      </c>
      <c r="H35" s="37">
        <v>1.03</v>
      </c>
      <c r="I35" s="37">
        <v>0.4</v>
      </c>
      <c r="J35" s="38">
        <v>0.6</v>
      </c>
      <c r="K35" s="22"/>
      <c r="L35" s="22"/>
      <c r="M35" s="22"/>
      <c r="N35" s="22"/>
      <c r="O35" s="22"/>
      <c r="P35" s="22"/>
    </row>
    <row r="36" spans="1:16" ht="39" customHeight="1" x14ac:dyDescent="0.15">
      <c r="A36" s="22"/>
      <c r="B36" s="35"/>
      <c r="C36" s="1244" t="s">
        <v>573</v>
      </c>
      <c r="D36" s="1245"/>
      <c r="E36" s="1246"/>
      <c r="F36" s="36">
        <v>0</v>
      </c>
      <c r="G36" s="37">
        <v>0.26</v>
      </c>
      <c r="H36" s="37">
        <v>0.36</v>
      </c>
      <c r="I36" s="37">
        <v>0.28999999999999998</v>
      </c>
      <c r="J36" s="38">
        <v>0.28999999999999998</v>
      </c>
      <c r="K36" s="22"/>
      <c r="L36" s="22"/>
      <c r="M36" s="22"/>
      <c r="N36" s="22"/>
      <c r="O36" s="22"/>
      <c r="P36" s="22"/>
    </row>
    <row r="37" spans="1:16" ht="39" customHeight="1" x14ac:dyDescent="0.15">
      <c r="A37" s="22"/>
      <c r="B37" s="35"/>
      <c r="C37" s="1244"/>
      <c r="D37" s="1245"/>
      <c r="E37" s="1246"/>
      <c r="F37" s="36"/>
      <c r="G37" s="37"/>
      <c r="H37" s="37"/>
      <c r="I37" s="37"/>
      <c r="J37" s="38"/>
      <c r="K37" s="22"/>
      <c r="L37" s="22"/>
      <c r="M37" s="22"/>
      <c r="N37" s="22"/>
      <c r="O37" s="22"/>
      <c r="P37" s="22"/>
    </row>
    <row r="38" spans="1:16" ht="39" customHeight="1" x14ac:dyDescent="0.15">
      <c r="A38" s="22"/>
      <c r="B38" s="35"/>
      <c r="C38" s="1244"/>
      <c r="D38" s="1245"/>
      <c r="E38" s="1246"/>
      <c r="F38" s="36"/>
      <c r="G38" s="37"/>
      <c r="H38" s="37"/>
      <c r="I38" s="37"/>
      <c r="J38" s="38"/>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575</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VYwqblXaQyKc8uNR9mqAVHZdQP/Qe8OrJRPQSTdAJRypaZWl2O1V9x6STLQP3fMwaH/zlHawi5+40V3/oo9NQ==" saltValue="dSVSkZB+13CjOjkRb4B2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J43" sqref="J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1213</v>
      </c>
      <c r="L45" s="60">
        <v>1380</v>
      </c>
      <c r="M45" s="60">
        <v>1455</v>
      </c>
      <c r="N45" s="60">
        <v>1530</v>
      </c>
      <c r="O45" s="61">
        <v>1599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30</v>
      </c>
      <c r="L48" s="64">
        <v>63</v>
      </c>
      <c r="M48" s="64">
        <v>61</v>
      </c>
      <c r="N48" s="64">
        <v>56</v>
      </c>
      <c r="O48" s="65">
        <v>68</v>
      </c>
      <c r="P48" s="48"/>
      <c r="Q48" s="48"/>
      <c r="R48" s="48"/>
      <c r="S48" s="48"/>
      <c r="T48" s="48"/>
      <c r="U48" s="48"/>
    </row>
    <row r="49" spans="1:21" ht="30.75" customHeight="1" x14ac:dyDescent="0.15">
      <c r="A49" s="48"/>
      <c r="B49" s="1254"/>
      <c r="C49" s="1255"/>
      <c r="D49" s="62"/>
      <c r="E49" s="1260" t="s">
        <v>16</v>
      </c>
      <c r="F49" s="1260"/>
      <c r="G49" s="1260"/>
      <c r="H49" s="1260"/>
      <c r="I49" s="1260"/>
      <c r="J49" s="1261"/>
      <c r="K49" s="63">
        <v>34</v>
      </c>
      <c r="L49" s="64">
        <v>32</v>
      </c>
      <c r="M49" s="64">
        <v>29</v>
      </c>
      <c r="N49" s="64">
        <v>38</v>
      </c>
      <c r="O49" s="65">
        <v>32</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3</v>
      </c>
      <c r="M50" s="64">
        <v>10</v>
      </c>
      <c r="N50" s="64">
        <v>11</v>
      </c>
      <c r="O50" s="65">
        <v>20</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1</v>
      </c>
      <c r="M51" s="64">
        <v>1</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859</v>
      </c>
      <c r="L52" s="64">
        <v>1008</v>
      </c>
      <c r="M52" s="64">
        <v>1167</v>
      </c>
      <c r="N52" s="64">
        <v>1382</v>
      </c>
      <c r="O52" s="65">
        <v>1466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421</v>
      </c>
      <c r="L53" s="69">
        <v>471</v>
      </c>
      <c r="M53" s="69">
        <v>389</v>
      </c>
      <c r="N53" s="69">
        <v>254</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eYpvAza7uRPOc4UFOzm6Ou1qAfZy8W/M44Pdlu3ZbpJgdtP8d427t+NZjbyxK7nQf7FybH/jRG32XV/80ZQw==" saltValue="g5kClknKnY7/Zlgp6kmI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11942</v>
      </c>
      <c r="J41" s="104">
        <v>12310</v>
      </c>
      <c r="K41" s="104">
        <v>12128</v>
      </c>
      <c r="L41" s="104">
        <v>11645</v>
      </c>
      <c r="M41" s="105">
        <v>11634</v>
      </c>
    </row>
    <row r="42" spans="2:13" ht="27.75" customHeight="1" x14ac:dyDescent="0.15">
      <c r="B42" s="1280"/>
      <c r="C42" s="1281"/>
      <c r="D42" s="106"/>
      <c r="E42" s="1286" t="s">
        <v>32</v>
      </c>
      <c r="F42" s="1286"/>
      <c r="G42" s="1286"/>
      <c r="H42" s="1287"/>
      <c r="I42" s="107" t="s">
        <v>522</v>
      </c>
      <c r="J42" s="108" t="s">
        <v>522</v>
      </c>
      <c r="K42" s="108" t="s">
        <v>522</v>
      </c>
      <c r="L42" s="108" t="s">
        <v>522</v>
      </c>
      <c r="M42" s="109" t="s">
        <v>522</v>
      </c>
    </row>
    <row r="43" spans="2:13" ht="27.75" customHeight="1" x14ac:dyDescent="0.15">
      <c r="B43" s="1280"/>
      <c r="C43" s="1281"/>
      <c r="D43" s="106"/>
      <c r="E43" s="1286" t="s">
        <v>33</v>
      </c>
      <c r="F43" s="1286"/>
      <c r="G43" s="1286"/>
      <c r="H43" s="1287"/>
      <c r="I43" s="107">
        <v>781</v>
      </c>
      <c r="J43" s="108">
        <v>716</v>
      </c>
      <c r="K43" s="108">
        <v>675</v>
      </c>
      <c r="L43" s="108">
        <v>631</v>
      </c>
      <c r="M43" s="109">
        <v>598</v>
      </c>
    </row>
    <row r="44" spans="2:13" ht="27.75" customHeight="1" x14ac:dyDescent="0.15">
      <c r="B44" s="1280"/>
      <c r="C44" s="1281"/>
      <c r="D44" s="106"/>
      <c r="E44" s="1286" t="s">
        <v>34</v>
      </c>
      <c r="F44" s="1286"/>
      <c r="G44" s="1286"/>
      <c r="H44" s="1287"/>
      <c r="I44" s="107">
        <v>132</v>
      </c>
      <c r="J44" s="108">
        <v>196</v>
      </c>
      <c r="K44" s="108">
        <v>200</v>
      </c>
      <c r="L44" s="108">
        <v>187</v>
      </c>
      <c r="M44" s="109">
        <v>199</v>
      </c>
    </row>
    <row r="45" spans="2:13" ht="27.75" customHeight="1" x14ac:dyDescent="0.15">
      <c r="B45" s="1280"/>
      <c r="C45" s="1281"/>
      <c r="D45" s="106"/>
      <c r="E45" s="1286" t="s">
        <v>35</v>
      </c>
      <c r="F45" s="1286"/>
      <c r="G45" s="1286"/>
      <c r="H45" s="1287"/>
      <c r="I45" s="107">
        <v>956</v>
      </c>
      <c r="J45" s="108">
        <v>825</v>
      </c>
      <c r="K45" s="108">
        <v>775</v>
      </c>
      <c r="L45" s="108">
        <v>796</v>
      </c>
      <c r="M45" s="109">
        <v>749</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2259</v>
      </c>
      <c r="J50" s="108">
        <v>2190</v>
      </c>
      <c r="K50" s="108">
        <v>2357</v>
      </c>
      <c r="L50" s="108">
        <v>1436</v>
      </c>
      <c r="M50" s="109">
        <v>1831</v>
      </c>
    </row>
    <row r="51" spans="2:13" ht="27.75" customHeight="1" x14ac:dyDescent="0.15">
      <c r="B51" s="1280"/>
      <c r="C51" s="1281"/>
      <c r="D51" s="106"/>
      <c r="E51" s="1286" t="s">
        <v>42</v>
      </c>
      <c r="F51" s="1286"/>
      <c r="G51" s="1286"/>
      <c r="H51" s="1287"/>
      <c r="I51" s="107">
        <v>881</v>
      </c>
      <c r="J51" s="108">
        <v>1186</v>
      </c>
      <c r="K51" s="108">
        <v>1631</v>
      </c>
      <c r="L51" s="108">
        <v>2782</v>
      </c>
      <c r="M51" s="109">
        <v>2704</v>
      </c>
    </row>
    <row r="52" spans="2:13" ht="27.75" customHeight="1" x14ac:dyDescent="0.15">
      <c r="B52" s="1282"/>
      <c r="C52" s="1283"/>
      <c r="D52" s="106"/>
      <c r="E52" s="1286" t="s">
        <v>43</v>
      </c>
      <c r="F52" s="1286"/>
      <c r="G52" s="1286"/>
      <c r="H52" s="1287"/>
      <c r="I52" s="107">
        <v>8234</v>
      </c>
      <c r="J52" s="108">
        <v>8128</v>
      </c>
      <c r="K52" s="108">
        <v>8112</v>
      </c>
      <c r="L52" s="108">
        <v>7971</v>
      </c>
      <c r="M52" s="109">
        <v>8274</v>
      </c>
    </row>
    <row r="53" spans="2:13" ht="27.75" customHeight="1" thickBot="1" x14ac:dyDescent="0.2">
      <c r="B53" s="1293" t="s">
        <v>44</v>
      </c>
      <c r="C53" s="1294"/>
      <c r="D53" s="113"/>
      <c r="E53" s="1295" t="s">
        <v>45</v>
      </c>
      <c r="F53" s="1295"/>
      <c r="G53" s="1295"/>
      <c r="H53" s="1296"/>
      <c r="I53" s="114">
        <v>2437</v>
      </c>
      <c r="J53" s="115">
        <v>2543</v>
      </c>
      <c r="K53" s="115">
        <v>1678</v>
      </c>
      <c r="L53" s="115">
        <v>1070</v>
      </c>
      <c r="M53" s="116">
        <v>371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Zc71HN0nAP8OxOkoWUYbVh0MsrBwfG8SmWFTX48Gbq9x49x6h57pxxDVnKXyJ1Q+O4XigZtTFqFV+I2xMwJTg==" saltValue="FLz1LT5dPXkQpnioFv1a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342</v>
      </c>
      <c r="G55" s="128">
        <v>411</v>
      </c>
      <c r="H55" s="129">
        <v>486</v>
      </c>
    </row>
    <row r="56" spans="2:8" ht="52.5" customHeight="1" x14ac:dyDescent="0.15">
      <c r="B56" s="130"/>
      <c r="C56" s="1307" t="s">
        <v>49</v>
      </c>
      <c r="D56" s="1307"/>
      <c r="E56" s="1308"/>
      <c r="F56" s="131">
        <v>1294</v>
      </c>
      <c r="G56" s="131">
        <v>1275</v>
      </c>
      <c r="H56" s="132">
        <v>1243</v>
      </c>
    </row>
    <row r="57" spans="2:8" ht="53.25" customHeight="1" x14ac:dyDescent="0.15">
      <c r="B57" s="130"/>
      <c r="C57" s="1309" t="s">
        <v>50</v>
      </c>
      <c r="D57" s="1309"/>
      <c r="E57" s="1310"/>
      <c r="F57" s="133">
        <v>596</v>
      </c>
      <c r="G57" s="133">
        <v>748</v>
      </c>
      <c r="H57" s="134">
        <v>967</v>
      </c>
    </row>
    <row r="58" spans="2:8" ht="45.75" customHeight="1" x14ac:dyDescent="0.15">
      <c r="B58" s="135"/>
      <c r="C58" s="1297" t="s">
        <v>596</v>
      </c>
      <c r="D58" s="1298" t="s">
        <v>596</v>
      </c>
      <c r="E58" s="1299" t="s">
        <v>596</v>
      </c>
      <c r="F58" s="136">
        <v>183</v>
      </c>
      <c r="G58" s="136">
        <v>276</v>
      </c>
      <c r="H58" s="137">
        <v>371</v>
      </c>
    </row>
    <row r="59" spans="2:8" ht="45.75" customHeight="1" x14ac:dyDescent="0.15">
      <c r="B59" s="135"/>
      <c r="C59" s="1297" t="s">
        <v>597</v>
      </c>
      <c r="D59" s="1298"/>
      <c r="E59" s="1299"/>
      <c r="F59" s="136">
        <v>171</v>
      </c>
      <c r="G59" s="136">
        <v>171</v>
      </c>
      <c r="H59" s="137">
        <v>230</v>
      </c>
    </row>
    <row r="60" spans="2:8" ht="45.75" customHeight="1" x14ac:dyDescent="0.15">
      <c r="B60" s="135"/>
      <c r="C60" s="1297" t="s">
        <v>598</v>
      </c>
      <c r="D60" s="1298" t="s">
        <v>598</v>
      </c>
      <c r="E60" s="1299" t="s">
        <v>598</v>
      </c>
      <c r="F60" s="136">
        <v>30</v>
      </c>
      <c r="G60" s="136">
        <v>82</v>
      </c>
      <c r="H60" s="137">
        <v>166</v>
      </c>
    </row>
    <row r="61" spans="2:8" ht="45.75" customHeight="1" x14ac:dyDescent="0.15">
      <c r="B61" s="135"/>
      <c r="C61" s="1297" t="s">
        <v>599</v>
      </c>
      <c r="D61" s="1298" t="s">
        <v>599</v>
      </c>
      <c r="E61" s="1299" t="s">
        <v>599</v>
      </c>
      <c r="F61" s="136">
        <v>127</v>
      </c>
      <c r="G61" s="136">
        <v>127</v>
      </c>
      <c r="H61" s="137">
        <v>127</v>
      </c>
    </row>
    <row r="62" spans="2:8" ht="45.75" customHeight="1" thickBot="1" x14ac:dyDescent="0.2">
      <c r="B62" s="138"/>
      <c r="C62" s="1300" t="s">
        <v>600</v>
      </c>
      <c r="D62" s="1301" t="s">
        <v>600</v>
      </c>
      <c r="E62" s="1302" t="s">
        <v>600</v>
      </c>
      <c r="F62" s="139">
        <v>30</v>
      </c>
      <c r="G62" s="139">
        <v>30</v>
      </c>
      <c r="H62" s="140">
        <v>50</v>
      </c>
    </row>
    <row r="63" spans="2:8" ht="52.5" customHeight="1" thickBot="1" x14ac:dyDescent="0.2">
      <c r="B63" s="141"/>
      <c r="C63" s="1303" t="s">
        <v>51</v>
      </c>
      <c r="D63" s="1303"/>
      <c r="E63" s="1304"/>
      <c r="F63" s="142">
        <v>2232</v>
      </c>
      <c r="G63" s="142">
        <v>2434</v>
      </c>
      <c r="H63" s="143">
        <v>2696</v>
      </c>
    </row>
    <row r="64" spans="2:8" ht="15" customHeight="1" x14ac:dyDescent="0.15"/>
  </sheetData>
  <sheetProtection algorithmName="SHA-512" hashValue="0yCL5nRb1IqiLn//Cfxww6lorkeR5Ixu94NEBPxW3mmyTgvIMkdMT8L884hrDtwFhGuduL8h4I69palcjtAs0w==" saltValue="TqeZGNdESTiD6wN9CrZi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8" sqref="AN4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606</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32"/>
      <c r="BY51" s="1311"/>
      <c r="BZ51" s="1311"/>
      <c r="CA51" s="1311"/>
      <c r="CB51" s="1311"/>
      <c r="CC51" s="1311"/>
      <c r="CD51" s="1311"/>
      <c r="CE51" s="1311"/>
      <c r="CF51" s="1332"/>
      <c r="CG51" s="1311"/>
      <c r="CH51" s="1311"/>
      <c r="CI51" s="1311"/>
      <c r="CJ51" s="1311"/>
      <c r="CK51" s="1311"/>
      <c r="CL51" s="1311"/>
      <c r="CM51" s="1311"/>
      <c r="CN51" s="1332"/>
      <c r="CO51" s="1311"/>
      <c r="CP51" s="1311"/>
      <c r="CQ51" s="1311"/>
      <c r="CR51" s="1311"/>
      <c r="CS51" s="1311"/>
      <c r="CT51" s="1311"/>
      <c r="CU51" s="1311"/>
      <c r="CV51" s="1311">
        <v>11.1</v>
      </c>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32"/>
      <c r="BY53" s="1311"/>
      <c r="BZ53" s="1311"/>
      <c r="CA53" s="1311"/>
      <c r="CB53" s="1311"/>
      <c r="CC53" s="1311"/>
      <c r="CD53" s="1311"/>
      <c r="CE53" s="1311"/>
      <c r="CF53" s="1332"/>
      <c r="CG53" s="1311"/>
      <c r="CH53" s="1311"/>
      <c r="CI53" s="1311"/>
      <c r="CJ53" s="1311"/>
      <c r="CK53" s="1311"/>
      <c r="CL53" s="1311"/>
      <c r="CM53" s="1311"/>
      <c r="CN53" s="1332"/>
      <c r="CO53" s="1311"/>
      <c r="CP53" s="1311"/>
      <c r="CQ53" s="1311"/>
      <c r="CR53" s="1311"/>
      <c r="CS53" s="1311"/>
      <c r="CT53" s="1311"/>
      <c r="CU53" s="1311"/>
      <c r="CV53" s="1311">
        <v>48.3</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604</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32"/>
      <c r="BY55" s="1311"/>
      <c r="BZ55" s="1311"/>
      <c r="CA55" s="1311"/>
      <c r="CB55" s="1311"/>
      <c r="CC55" s="1311"/>
      <c r="CD55" s="1311"/>
      <c r="CE55" s="1311"/>
      <c r="CF55" s="1332"/>
      <c r="CG55" s="1311"/>
      <c r="CH55" s="1311"/>
      <c r="CI55" s="1311"/>
      <c r="CJ55" s="1311"/>
      <c r="CK55" s="1311"/>
      <c r="CL55" s="1311"/>
      <c r="CM55" s="1311"/>
      <c r="CN55" s="1332"/>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611</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32"/>
      <c r="BY57" s="1311"/>
      <c r="BZ57" s="1311"/>
      <c r="CA57" s="1311"/>
      <c r="CB57" s="1311"/>
      <c r="CC57" s="1311"/>
      <c r="CD57" s="1311"/>
      <c r="CE57" s="1311"/>
      <c r="CF57" s="1332"/>
      <c r="CG57" s="1311"/>
      <c r="CH57" s="1311"/>
      <c r="CI57" s="1311"/>
      <c r="CJ57" s="1311"/>
      <c r="CK57" s="1311"/>
      <c r="CL57" s="1311"/>
      <c r="CM57" s="1311"/>
      <c r="CN57" s="1332"/>
      <c r="CO57" s="1311"/>
      <c r="CP57" s="1311"/>
      <c r="CQ57" s="1311"/>
      <c r="CR57" s="1311"/>
      <c r="CS57" s="1311"/>
      <c r="CT57" s="1311"/>
      <c r="CU57" s="1311"/>
      <c r="CV57" s="1311">
        <v>64</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606</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81.5</v>
      </c>
      <c r="BQ73" s="1311"/>
      <c r="BR73" s="1311"/>
      <c r="BS73" s="1311"/>
      <c r="BT73" s="1311"/>
      <c r="BU73" s="1311"/>
      <c r="BV73" s="1311"/>
      <c r="BW73" s="1311"/>
      <c r="BX73" s="1311">
        <v>82.7</v>
      </c>
      <c r="BY73" s="1311"/>
      <c r="BZ73" s="1311"/>
      <c r="CA73" s="1311"/>
      <c r="CB73" s="1311"/>
      <c r="CC73" s="1311"/>
      <c r="CD73" s="1311"/>
      <c r="CE73" s="1311"/>
      <c r="CF73" s="1311">
        <v>54.6</v>
      </c>
      <c r="CG73" s="1311"/>
      <c r="CH73" s="1311"/>
      <c r="CI73" s="1311"/>
      <c r="CJ73" s="1311"/>
      <c r="CK73" s="1311"/>
      <c r="CL73" s="1311"/>
      <c r="CM73" s="1311"/>
      <c r="CN73" s="1311">
        <v>34.1</v>
      </c>
      <c r="CO73" s="1311"/>
      <c r="CP73" s="1311"/>
      <c r="CQ73" s="1311"/>
      <c r="CR73" s="1311"/>
      <c r="CS73" s="1311"/>
      <c r="CT73" s="1311"/>
      <c r="CU73" s="1311"/>
      <c r="CV73" s="1311">
        <v>11.1</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12.1</v>
      </c>
      <c r="BY75" s="1311"/>
      <c r="BZ75" s="1311"/>
      <c r="CA75" s="1311"/>
      <c r="CB75" s="1311"/>
      <c r="CC75" s="1311"/>
      <c r="CD75" s="1311"/>
      <c r="CE75" s="1311"/>
      <c r="CF75" s="1311">
        <v>13.9</v>
      </c>
      <c r="CG75" s="1311"/>
      <c r="CH75" s="1311"/>
      <c r="CI75" s="1311"/>
      <c r="CJ75" s="1311"/>
      <c r="CK75" s="1311"/>
      <c r="CL75" s="1311"/>
      <c r="CM75" s="1311"/>
      <c r="CN75" s="1311">
        <v>12</v>
      </c>
      <c r="CO75" s="1311"/>
      <c r="CP75" s="1311"/>
      <c r="CQ75" s="1311"/>
      <c r="CR75" s="1311"/>
      <c r="CS75" s="1311"/>
      <c r="CT75" s="1311"/>
      <c r="CU75" s="1311"/>
      <c r="CV75" s="1311">
        <v>9.4</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605</v>
      </c>
      <c r="AO77" s="1313"/>
      <c r="AP77" s="1313"/>
      <c r="AQ77" s="1313"/>
      <c r="AR77" s="1313"/>
      <c r="AS77" s="1313"/>
      <c r="AT77" s="1313"/>
      <c r="AU77" s="1313"/>
      <c r="AV77" s="1313"/>
      <c r="AW77" s="1313"/>
      <c r="AX77" s="1313"/>
      <c r="AY77" s="1313"/>
      <c r="AZ77" s="1313"/>
      <c r="BA77" s="1313"/>
      <c r="BB77" s="1314" t="s">
        <v>604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603</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oBSdXU1iniU4SlYutV14bSsVTyApxa7NZZNe7jP0I70WOm0rmue2CT67Zejtc6EIpjZPUPXXMZwjCJmZkX0yw==" saltValue="exF7WmR+L/OvFiYmc8Te/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602</v>
      </c>
    </row>
  </sheetData>
  <sheetProtection algorithmName="SHA-512" hashValue="pbKMSwxE6yNbPfkCBOSzyiyEQcq8OQARoL4NupqqUadJmYyakFAbypdI13mISMhuGyqQyP4KtqNJSg3haOBbYw==" saltValue="4jRneEsxcrSrDp68XcKM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601</v>
      </c>
    </row>
  </sheetData>
  <sheetProtection algorithmName="SHA-512" hashValue="9ymahMKr7zb/WYqSZpq8ERXRbDBzb7Ix8TUOfsSXKghJKSinMaHRtXalS2Em3P2BCofRQyj9PZ01gFWEGn2KTw==" saltValue="4WDWFVEevvI32E5fHzle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224607</v>
      </c>
      <c r="E3" s="162"/>
      <c r="F3" s="163">
        <v>168868</v>
      </c>
      <c r="G3" s="164"/>
      <c r="H3" s="165"/>
    </row>
    <row r="4" spans="1:8" x14ac:dyDescent="0.15">
      <c r="A4" s="166"/>
      <c r="B4" s="167"/>
      <c r="C4" s="168"/>
      <c r="D4" s="169">
        <v>158464</v>
      </c>
      <c r="E4" s="170"/>
      <c r="F4" s="171">
        <v>79360</v>
      </c>
      <c r="G4" s="172"/>
      <c r="H4" s="173"/>
    </row>
    <row r="5" spans="1:8" x14ac:dyDescent="0.15">
      <c r="A5" s="154" t="s">
        <v>556</v>
      </c>
      <c r="B5" s="159"/>
      <c r="C5" s="160"/>
      <c r="D5" s="161">
        <v>271344</v>
      </c>
      <c r="E5" s="162"/>
      <c r="F5" s="163">
        <v>202870</v>
      </c>
      <c r="G5" s="164"/>
      <c r="H5" s="165"/>
    </row>
    <row r="6" spans="1:8" x14ac:dyDescent="0.15">
      <c r="A6" s="166"/>
      <c r="B6" s="167"/>
      <c r="C6" s="168"/>
      <c r="D6" s="169">
        <v>63520</v>
      </c>
      <c r="E6" s="170"/>
      <c r="F6" s="171">
        <v>79735</v>
      </c>
      <c r="G6" s="172"/>
      <c r="H6" s="173"/>
    </row>
    <row r="7" spans="1:8" x14ac:dyDescent="0.15">
      <c r="A7" s="154" t="s">
        <v>557</v>
      </c>
      <c r="B7" s="159"/>
      <c r="C7" s="160"/>
      <c r="D7" s="161">
        <v>164485</v>
      </c>
      <c r="E7" s="162"/>
      <c r="F7" s="163">
        <v>167497</v>
      </c>
      <c r="G7" s="164"/>
      <c r="H7" s="165"/>
    </row>
    <row r="8" spans="1:8" x14ac:dyDescent="0.15">
      <c r="A8" s="166"/>
      <c r="B8" s="167"/>
      <c r="C8" s="168"/>
      <c r="D8" s="169">
        <v>87159</v>
      </c>
      <c r="E8" s="170"/>
      <c r="F8" s="171">
        <v>82571</v>
      </c>
      <c r="G8" s="172"/>
      <c r="H8" s="173"/>
    </row>
    <row r="9" spans="1:8" x14ac:dyDescent="0.15">
      <c r="A9" s="154" t="s">
        <v>558</v>
      </c>
      <c r="B9" s="159"/>
      <c r="C9" s="160"/>
      <c r="D9" s="161">
        <v>153928</v>
      </c>
      <c r="E9" s="162"/>
      <c r="F9" s="163">
        <v>190274</v>
      </c>
      <c r="G9" s="164"/>
      <c r="H9" s="165"/>
    </row>
    <row r="10" spans="1:8" x14ac:dyDescent="0.15">
      <c r="A10" s="166"/>
      <c r="B10" s="167"/>
      <c r="C10" s="168"/>
      <c r="D10" s="169">
        <v>100644</v>
      </c>
      <c r="E10" s="170"/>
      <c r="F10" s="171">
        <v>88584</v>
      </c>
      <c r="G10" s="172"/>
      <c r="H10" s="173"/>
    </row>
    <row r="11" spans="1:8" x14ac:dyDescent="0.15">
      <c r="A11" s="154" t="s">
        <v>559</v>
      </c>
      <c r="B11" s="159"/>
      <c r="C11" s="160"/>
      <c r="D11" s="161">
        <v>275394</v>
      </c>
      <c r="E11" s="162"/>
      <c r="F11" s="163">
        <v>200194</v>
      </c>
      <c r="G11" s="164"/>
      <c r="H11" s="165"/>
    </row>
    <row r="12" spans="1:8" x14ac:dyDescent="0.15">
      <c r="A12" s="166"/>
      <c r="B12" s="167"/>
      <c r="C12" s="174"/>
      <c r="D12" s="169">
        <v>68642</v>
      </c>
      <c r="E12" s="170"/>
      <c r="F12" s="171">
        <v>106422</v>
      </c>
      <c r="G12" s="172"/>
      <c r="H12" s="173"/>
    </row>
    <row r="13" spans="1:8" x14ac:dyDescent="0.15">
      <c r="A13" s="154"/>
      <c r="B13" s="159"/>
      <c r="C13" s="175"/>
      <c r="D13" s="176">
        <v>217952</v>
      </c>
      <c r="E13" s="177"/>
      <c r="F13" s="178">
        <v>185941</v>
      </c>
      <c r="G13" s="179"/>
      <c r="H13" s="165"/>
    </row>
    <row r="14" spans="1:8" x14ac:dyDescent="0.15">
      <c r="A14" s="166"/>
      <c r="B14" s="167"/>
      <c r="C14" s="168"/>
      <c r="D14" s="169">
        <v>95686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4.51</v>
      </c>
      <c r="C19" s="180">
        <f>ROUND(VALUE(SUBSTITUTE(実質収支比率等に係る経年分析!G$48,"▲","-")),2)</f>
        <v>6.61</v>
      </c>
      <c r="D19" s="180">
        <f>ROUND(VALUE(SUBSTITUTE(実質収支比率等に係る経年分析!H$48,"▲","-")),2)</f>
        <v>4.7699999999999996</v>
      </c>
      <c r="E19" s="180">
        <f>ROUND(VALUE(SUBSTITUTE(実質収支比率等に係る経年分析!I$48,"▲","-")),2)</f>
        <v>4.01</v>
      </c>
      <c r="F19" s="180">
        <f>ROUND(VALUE(SUBSTITUTE(実質収支比率等に係る経年分析!J$48,"▲","-")),2)</f>
        <v>6.88</v>
      </c>
    </row>
    <row r="20" spans="1:11" x14ac:dyDescent="0.15">
      <c r="A20" s="180" t="s">
        <v>55</v>
      </c>
      <c r="B20" s="180">
        <f>ROUND(VALUE(SUBSTITUTE(実質収支比率等に係る経年分析!F$47,"▲","-")),2)</f>
        <v>6.97</v>
      </c>
      <c r="C20" s="180">
        <f>ROUND(VALUE(SUBSTITUTE(実質収支比率等に係る経年分析!G$47,"▲","-")),2)</f>
        <v>8.09</v>
      </c>
      <c r="D20" s="180">
        <f>ROUND(VALUE(SUBSTITUTE(実質収支比率等に係る経年分析!H$47,"▲","-")),2)</f>
        <v>8.58</v>
      </c>
      <c r="E20" s="180">
        <f>ROUND(VALUE(SUBSTITUTE(実質収支比率等に係る経年分析!I$47,"▲","-")),2)</f>
        <v>9.98</v>
      </c>
      <c r="F20" s="180">
        <f>ROUND(VALUE(SUBSTITUTE(実質収支比率等に係る経年分析!J$47,"▲","-")),2)</f>
        <v>11.14</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3.67</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e">
        <f>IF(連結実質赤字比率に係る赤字・黒字の構成分析!C$37="",NA(),連結実質赤字比率に係る赤字・黒字の構成分析!C$37)</f>
        <v>#N/A</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#VALUE!</v>
      </c>
      <c r="K33" s="181" t="e">
        <f>IF(ROUND(VALUE(SUBSTITUTE(連結実質赤字比率に係る赤字・黒字の構成分析!J$37,"▲", "-")), 2) &gt;= 0, ABS(ROUND(VALUE(SUBSTITUTE(連結実質赤字比率に係る赤字・黒字の構成分析!J$37,"▲", "-")), 2)), NA())</f>
        <v>#VALUE!</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国民健康保険東川町立診療所特別会計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859</v>
      </c>
      <c r="E42" s="182"/>
      <c r="F42" s="182"/>
      <c r="G42" s="182">
        <f>'実質公債費比率（分子）の構造'!L$52</f>
        <v>1008</v>
      </c>
      <c r="H42" s="182"/>
      <c r="I42" s="182"/>
      <c r="J42" s="182">
        <f>'実質公債費比率（分子）の構造'!M$52</f>
        <v>1167</v>
      </c>
      <c r="K42" s="182"/>
      <c r="L42" s="182"/>
      <c r="M42" s="182">
        <f>'実質公債費比率（分子）の構造'!N$52</f>
        <v>1382</v>
      </c>
      <c r="N42" s="182"/>
      <c r="O42" s="182"/>
      <c r="P42" s="182">
        <f>'実質公債費比率（分子）の構造'!O$52</f>
        <v>1466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2</v>
      </c>
      <c r="C44" s="182"/>
      <c r="D44" s="182"/>
      <c r="E44" s="182">
        <f>'実質公債費比率（分子）の構造'!L$50</f>
        <v>3</v>
      </c>
      <c r="F44" s="182"/>
      <c r="G44" s="182"/>
      <c r="H44" s="182">
        <f>'実質公債費比率（分子）の構造'!M$50</f>
        <v>10</v>
      </c>
      <c r="I44" s="182"/>
      <c r="J44" s="182"/>
      <c r="K44" s="182">
        <f>'実質公債費比率（分子）の構造'!N$50</f>
        <v>11</v>
      </c>
      <c r="L44" s="182"/>
      <c r="M44" s="182"/>
      <c r="N44" s="182">
        <f>'実質公債費比率（分子）の構造'!O$50</f>
        <v>20</v>
      </c>
      <c r="O44" s="182"/>
      <c r="P44" s="182"/>
    </row>
    <row r="45" spans="1:16" x14ac:dyDescent="0.15">
      <c r="A45" s="182" t="s">
        <v>66</v>
      </c>
      <c r="B45" s="182">
        <f>'実質公債費比率（分子）の構造'!K$49</f>
        <v>34</v>
      </c>
      <c r="C45" s="182"/>
      <c r="D45" s="182"/>
      <c r="E45" s="182">
        <f>'実質公債費比率（分子）の構造'!L$49</f>
        <v>32</v>
      </c>
      <c r="F45" s="182"/>
      <c r="G45" s="182"/>
      <c r="H45" s="182">
        <f>'実質公債費比率（分子）の構造'!M$49</f>
        <v>29</v>
      </c>
      <c r="I45" s="182"/>
      <c r="J45" s="182"/>
      <c r="K45" s="182">
        <f>'実質公債費比率（分子）の構造'!N$49</f>
        <v>38</v>
      </c>
      <c r="L45" s="182"/>
      <c r="M45" s="182"/>
      <c r="N45" s="182">
        <f>'実質公債費比率（分子）の構造'!O$49</f>
        <v>32</v>
      </c>
      <c r="O45" s="182"/>
      <c r="P45" s="182"/>
    </row>
    <row r="46" spans="1:16" x14ac:dyDescent="0.15">
      <c r="A46" s="182" t="s">
        <v>67</v>
      </c>
      <c r="B46" s="182">
        <f>'実質公債費比率（分子）の構造'!K$48</f>
        <v>30</v>
      </c>
      <c r="C46" s="182"/>
      <c r="D46" s="182"/>
      <c r="E46" s="182">
        <f>'実質公債費比率（分子）の構造'!L$48</f>
        <v>63</v>
      </c>
      <c r="F46" s="182"/>
      <c r="G46" s="182"/>
      <c r="H46" s="182">
        <f>'実質公債費比率（分子）の構造'!M$48</f>
        <v>61</v>
      </c>
      <c r="I46" s="182"/>
      <c r="J46" s="182"/>
      <c r="K46" s="182">
        <f>'実質公債費比率（分子）の構造'!N$48</f>
        <v>56</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1213</v>
      </c>
      <c r="C49" s="182"/>
      <c r="D49" s="182"/>
      <c r="E49" s="182">
        <f>'実質公債費比率（分子）の構造'!L$45</f>
        <v>1380</v>
      </c>
      <c r="F49" s="182"/>
      <c r="G49" s="182"/>
      <c r="H49" s="182">
        <f>'実質公債費比率（分子）の構造'!M$45</f>
        <v>1455</v>
      </c>
      <c r="I49" s="182"/>
      <c r="J49" s="182"/>
      <c r="K49" s="182">
        <f>'実質公債費比率（分子）の構造'!N$45</f>
        <v>1530</v>
      </c>
      <c r="L49" s="182"/>
      <c r="M49" s="182"/>
      <c r="N49" s="182">
        <f>'実質公債費比率（分子）の構造'!O$45</f>
        <v>1599</v>
      </c>
      <c r="O49" s="182"/>
      <c r="P49" s="182"/>
    </row>
    <row r="50" spans="1:16" x14ac:dyDescent="0.15">
      <c r="A50" s="182" t="s">
        <v>71</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389</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254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8234</v>
      </c>
      <c r="E56" s="181"/>
      <c r="F56" s="181"/>
      <c r="G56" s="181">
        <f>'将来負担比率（分子）の構造'!J$52</f>
        <v>8128</v>
      </c>
      <c r="H56" s="181"/>
      <c r="I56" s="181"/>
      <c r="J56" s="181">
        <f>'将来負担比率（分子）の構造'!K$52</f>
        <v>8112</v>
      </c>
      <c r="K56" s="181"/>
      <c r="L56" s="181"/>
      <c r="M56" s="181">
        <f>'将来負担比率（分子）の構造'!L$52</f>
        <v>7971</v>
      </c>
      <c r="N56" s="181"/>
      <c r="O56" s="181"/>
      <c r="P56" s="181">
        <f>'将来負担比率（分子）の構造'!M$52</f>
        <v>8274</v>
      </c>
    </row>
    <row r="57" spans="1:16" x14ac:dyDescent="0.15">
      <c r="A57" s="181" t="s">
        <v>42</v>
      </c>
      <c r="B57" s="181"/>
      <c r="C57" s="181"/>
      <c r="D57" s="181">
        <f>'将来負担比率（分子）の構造'!I$51</f>
        <v>881</v>
      </c>
      <c r="E57" s="181"/>
      <c r="F57" s="181"/>
      <c r="G57" s="181">
        <f>'将来負担比率（分子）の構造'!J$51</f>
        <v>1186</v>
      </c>
      <c r="H57" s="181"/>
      <c r="I57" s="181"/>
      <c r="J57" s="181">
        <f>'将来負担比率（分子）の構造'!K$51</f>
        <v>1631</v>
      </c>
      <c r="K57" s="181"/>
      <c r="L57" s="181"/>
      <c r="M57" s="181">
        <f>'将来負担比率（分子）の構造'!L$51</f>
        <v>2782</v>
      </c>
      <c r="N57" s="181"/>
      <c r="O57" s="181"/>
      <c r="P57" s="181">
        <f>'将来負担比率（分子）の構造'!M$51</f>
        <v>2704</v>
      </c>
    </row>
    <row r="58" spans="1:16" x14ac:dyDescent="0.15">
      <c r="A58" s="181" t="s">
        <v>41</v>
      </c>
      <c r="B58" s="181"/>
      <c r="C58" s="181"/>
      <c r="D58" s="181">
        <f>'将来負担比率（分子）の構造'!I$50</f>
        <v>2259</v>
      </c>
      <c r="E58" s="181"/>
      <c r="F58" s="181"/>
      <c r="G58" s="181">
        <f>'将来負担比率（分子）の構造'!J$50</f>
        <v>2190</v>
      </c>
      <c r="H58" s="181"/>
      <c r="I58" s="181"/>
      <c r="J58" s="181">
        <f>'将来負担比率（分子）の構造'!K$50</f>
        <v>2357</v>
      </c>
      <c r="K58" s="181"/>
      <c r="L58" s="181"/>
      <c r="M58" s="181">
        <f>'将来負担比率（分子）の構造'!L$50</f>
        <v>1436</v>
      </c>
      <c r="N58" s="181"/>
      <c r="O58" s="181"/>
      <c r="P58" s="181">
        <f>'将来負担比率（分子）の構造'!M$50</f>
        <v>1831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956</v>
      </c>
      <c r="C62" s="181"/>
      <c r="D62" s="181"/>
      <c r="E62" s="181">
        <f>'将来負担比率（分子）の構造'!J$45</f>
        <v>825</v>
      </c>
      <c r="F62" s="181"/>
      <c r="G62" s="181"/>
      <c r="H62" s="181">
        <f>'将来負担比率（分子）の構造'!K$45</f>
        <v>775</v>
      </c>
      <c r="I62" s="181"/>
      <c r="J62" s="181"/>
      <c r="K62" s="181">
        <f>'将来負担比率（分子）の構造'!L$45</f>
        <v>796</v>
      </c>
      <c r="L62" s="181"/>
      <c r="M62" s="181"/>
      <c r="N62" s="181">
        <f>'将来負担比率（分子）の構造'!M$45</f>
        <v>749</v>
      </c>
      <c r="O62" s="181"/>
      <c r="P62" s="181"/>
    </row>
    <row r="63" spans="1:16" x14ac:dyDescent="0.15">
      <c r="A63" s="181" t="s">
        <v>34</v>
      </c>
      <c r="B63" s="181">
        <f>'将来負担比率（分子）の構造'!I$44</f>
        <v>132</v>
      </c>
      <c r="C63" s="181"/>
      <c r="D63" s="181"/>
      <c r="E63" s="181">
        <f>'将来負担比率（分子）の構造'!J$44</f>
        <v>196</v>
      </c>
      <c r="F63" s="181"/>
      <c r="G63" s="181"/>
      <c r="H63" s="181">
        <f>'将来負担比率（分子）の構造'!K$44</f>
        <v>200</v>
      </c>
      <c r="I63" s="181"/>
      <c r="J63" s="181"/>
      <c r="K63" s="181">
        <f>'将来負担比率（分子）の構造'!L$44</f>
        <v>187</v>
      </c>
      <c r="L63" s="181"/>
      <c r="M63" s="181"/>
      <c r="N63" s="181">
        <f>'将来負担比率（分子）の構造'!M$44</f>
        <v>199</v>
      </c>
      <c r="O63" s="181"/>
      <c r="P63" s="181"/>
    </row>
    <row r="64" spans="1:16" x14ac:dyDescent="0.15">
      <c r="A64" s="181" t="s">
        <v>33</v>
      </c>
      <c r="B64" s="181">
        <f>'将来負担比率（分子）の構造'!I$43</f>
        <v>781</v>
      </c>
      <c r="C64" s="181"/>
      <c r="D64" s="181"/>
      <c r="E64" s="181">
        <f>'将来負担比率（分子）の構造'!J$43</f>
        <v>716</v>
      </c>
      <c r="F64" s="181"/>
      <c r="G64" s="181"/>
      <c r="H64" s="181">
        <f>'将来負担比率（分子）の構造'!K$43</f>
        <v>675</v>
      </c>
      <c r="I64" s="181"/>
      <c r="J64" s="181"/>
      <c r="K64" s="181">
        <f>'将来負担比率（分子）の構造'!L$43</f>
        <v>631</v>
      </c>
      <c r="L64" s="181"/>
      <c r="M64" s="181"/>
      <c r="N64" s="181">
        <f>'将来負担比率（分子）の構造'!M$43</f>
        <v>598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11942</v>
      </c>
      <c r="C66" s="181"/>
      <c r="D66" s="181"/>
      <c r="E66" s="181">
        <f>'将来負担比率（分子）の構造'!J$41</f>
        <v>12310</v>
      </c>
      <c r="F66" s="181"/>
      <c r="G66" s="181"/>
      <c r="H66" s="181">
        <f>'将来負担比率（分子）の構造'!K$41</f>
        <v>12128</v>
      </c>
      <c r="I66" s="181"/>
      <c r="J66" s="181"/>
      <c r="K66" s="181">
        <f>'将来負担比率（分子）の構造'!L$41</f>
        <v>11645</v>
      </c>
      <c r="L66" s="181"/>
      <c r="M66" s="181"/>
      <c r="N66" s="181">
        <f>'将来負担比率（分子）の構造'!M$41</f>
        <v>11634</v>
      </c>
      <c r="O66" s="181"/>
      <c r="P66" s="181"/>
    </row>
    <row r="67" spans="1:16" x14ac:dyDescent="0.15">
      <c r="A67" s="181" t="s">
        <v>75</v>
      </c>
      <c r="B67" s="181" t="e">
        <f>NA()</f>
        <v>#N/A</v>
      </c>
      <c r="C67" s="181">
        <f>IF(ISNUMBER('将来負担比率（分子）の構造'!I$53), IF('将来負担比率（分子）の構造'!I$53 &lt; 0, 0, '将来負担比率（分子）の構造'!I$53), NA())</f>
        <v>2437</v>
      </c>
      <c r="D67" s="181" t="e">
        <f>NA()</f>
        <v>#N/A</v>
      </c>
      <c r="E67" s="181" t="e">
        <f>NA()</f>
        <v>#N/A</v>
      </c>
      <c r="F67" s="181">
        <f>IF(ISNUMBER('将来負担比率（分子）の構造'!J$53), IF('将来負担比率（分子）の構造'!J$53 &lt; 0, 0, '将来負担比率（分子）の構造'!J$53), NA())</f>
        <v>2543</v>
      </c>
      <c r="G67" s="181" t="e">
        <f>NA()</f>
        <v>#N/A</v>
      </c>
      <c r="H67" s="181" t="e">
        <f>NA()</f>
        <v>#N/A</v>
      </c>
      <c r="I67" s="181">
        <f>IF(ISNUMBER('将来負担比率（分子）の構造'!K$53), IF('将来負担比率（分子）の構造'!K$53 &lt; 0, 0, '将来負担比率（分子）の構造'!K$53), NA())</f>
        <v>1678</v>
      </c>
      <c r="J67" s="181" t="e">
        <f>NA()</f>
        <v>#N/A</v>
      </c>
      <c r="K67" s="181" t="e">
        <f>NA()</f>
        <v>#N/A</v>
      </c>
      <c r="L67" s="181">
        <f>IF(ISNUMBER('将来負担比率（分子）の構造'!L$53), IF('将来負担比率（分子）の構造'!L$53 &lt; 0, 0, '将来負担比率（分子）の構造'!L$53), NA())</f>
        <v>1070</v>
      </c>
      <c r="M67" s="181" t="e">
        <f>NA()</f>
        <v>#N/A</v>
      </c>
      <c r="N67" s="181" t="e">
        <f>NA()</f>
        <v>#N/A</v>
      </c>
      <c r="O67" s="181">
        <f>IF(ISNUMBER('将来負担比率（分子）の構造'!M$53), IF('将来負担比率（分子）の構造'!M$53 &lt; 0, 0, '将来負担比率（分子）の構造'!M$53), NA())</f>
        <v>371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342</v>
      </c>
      <c r="C72" s="185">
        <f>基金残高に係る経年分析!G55</f>
        <v>411</v>
      </c>
      <c r="D72" s="185">
        <f>基金残高に係る経年分析!H55</f>
        <v>486</v>
      </c>
    </row>
    <row r="73" spans="1:16" x14ac:dyDescent="0.15">
      <c r="A73" s="184" t="s">
        <v>78</v>
      </c>
      <c r="B73" s="185">
        <f>基金残高に係る経年分析!F56</f>
        <v>1294</v>
      </c>
      <c r="C73" s="185">
        <f>基金残高に係る経年分析!G56</f>
        <v>1275</v>
      </c>
      <c r="D73" s="185">
        <f>基金残高に係る経年分析!H56</f>
        <v>1243</v>
      </c>
    </row>
    <row r="74" spans="1:16" x14ac:dyDescent="0.15">
      <c r="A74" s="184" t="s">
        <v>79</v>
      </c>
      <c r="B74" s="185">
        <f>基金残高に係る経年分析!F57</f>
        <v>596</v>
      </c>
      <c r="C74" s="185">
        <f>基金残高に係る経年分析!G57</f>
        <v>748</v>
      </c>
      <c r="D74" s="185">
        <f>基金残高に係る経年分析!H57</f>
        <v>967</v>
      </c>
    </row>
  </sheetData>
  <sheetProtection algorithmName="SHA-512" hashValue="oPvIHlOmHEkmBnf/3WsdkFA+8RZm95as1Nlbhclfl4JcH60MPZ7likUFLvOVvmLhpFTqCBi8Bq0VUrZLtwEuIA==" saltValue="VaHyIXKA7NhlsJ6CQpH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223</v>
      </c>
      <c r="DI1" s="662"/>
      <c r="DJ1" s="662"/>
      <c r="DK1" s="662"/>
      <c r="DL1" s="662"/>
      <c r="DM1" s="662"/>
      <c r="DN1" s="663"/>
      <c r="DO1" s="226"/>
      <c r="DP1" s="661" t="s">
        <v>224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229</v>
      </c>
      <c r="S4" s="665"/>
      <c r="T4" s="665"/>
      <c r="U4" s="665"/>
      <c r="V4" s="665"/>
      <c r="W4" s="665"/>
      <c r="X4" s="665"/>
      <c r="Y4" s="666"/>
      <c r="Z4" s="664" t="s">
        <v>230</v>
      </c>
      <c r="AA4" s="665"/>
      <c r="AB4" s="665"/>
      <c r="AC4" s="666"/>
      <c r="AD4" s="664" t="s">
        <v>231</v>
      </c>
      <c r="AE4" s="665"/>
      <c r="AF4" s="665"/>
      <c r="AG4" s="665"/>
      <c r="AH4" s="665"/>
      <c r="AI4" s="665"/>
      <c r="AJ4" s="665"/>
      <c r="AK4" s="666"/>
      <c r="AL4" s="664" t="s">
        <v>230</v>
      </c>
      <c r="AM4" s="665"/>
      <c r="AN4" s="665"/>
      <c r="AO4" s="666"/>
      <c r="AP4" s="670" t="s">
        <v>232</v>
      </c>
      <c r="AQ4" s="670"/>
      <c r="AR4" s="670"/>
      <c r="AS4" s="670"/>
      <c r="AT4" s="670"/>
      <c r="AU4" s="670"/>
      <c r="AV4" s="670"/>
      <c r="AW4" s="670"/>
      <c r="AX4" s="670"/>
      <c r="AY4" s="670"/>
      <c r="AZ4" s="670"/>
      <c r="BA4" s="670"/>
      <c r="BB4" s="670"/>
      <c r="BC4" s="670"/>
      <c r="BD4" s="670"/>
      <c r="BE4" s="670"/>
      <c r="BF4" s="670"/>
      <c r="BG4" s="670" t="s">
        <v>233</v>
      </c>
      <c r="BH4" s="670"/>
      <c r="BI4" s="670"/>
      <c r="BJ4" s="670"/>
      <c r="BK4" s="670"/>
      <c r="BL4" s="670"/>
      <c r="BM4" s="670"/>
      <c r="BN4" s="670"/>
      <c r="BO4" s="670" t="s">
        <v>230</v>
      </c>
      <c r="BP4" s="670"/>
      <c r="BQ4" s="670"/>
      <c r="BR4" s="670"/>
      <c r="BS4" s="670" t="s">
        <v>234</v>
      </c>
      <c r="BT4" s="670"/>
      <c r="BU4" s="670"/>
      <c r="BV4" s="670"/>
      <c r="BW4" s="670"/>
      <c r="BX4" s="670"/>
      <c r="BY4" s="670"/>
      <c r="BZ4" s="670"/>
      <c r="CA4" s="670"/>
      <c r="CB4" s="670"/>
      <c r="CD4" s="667" t="s">
        <v>235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236</v>
      </c>
      <c r="C5" s="672"/>
      <c r="D5" s="672"/>
      <c r="E5" s="672"/>
      <c r="F5" s="672"/>
      <c r="G5" s="672"/>
      <c r="H5" s="672"/>
      <c r="I5" s="672"/>
      <c r="J5" s="672"/>
      <c r="K5" s="672"/>
      <c r="L5" s="672"/>
      <c r="M5" s="672"/>
      <c r="N5" s="672"/>
      <c r="O5" s="672"/>
      <c r="P5" s="672"/>
      <c r="Q5" s="673"/>
      <c r="R5" s="674">
        <v>915434</v>
      </c>
      <c r="S5" s="675"/>
      <c r="T5" s="675"/>
      <c r="U5" s="675"/>
      <c r="V5" s="675"/>
      <c r="W5" s="675"/>
      <c r="X5" s="675"/>
      <c r="Y5" s="676"/>
      <c r="Z5" s="677">
        <v>7.4</v>
      </c>
      <c r="AA5" s="677"/>
      <c r="AB5" s="677"/>
      <c r="AC5" s="677"/>
      <c r="AD5" s="678">
        <v>915434</v>
      </c>
      <c r="AE5" s="678"/>
      <c r="AF5" s="678"/>
      <c r="AG5" s="678"/>
      <c r="AH5" s="678"/>
      <c r="AI5" s="678"/>
      <c r="AJ5" s="678"/>
      <c r="AK5" s="678"/>
      <c r="AL5" s="679">
        <v>21.5</v>
      </c>
      <c r="AM5" s="680"/>
      <c r="AN5" s="680"/>
      <c r="AO5" s="681"/>
      <c r="AP5" s="671" t="s">
        <v>237</v>
      </c>
      <c r="AQ5" s="672"/>
      <c r="AR5" s="672"/>
      <c r="AS5" s="672"/>
      <c r="AT5" s="672"/>
      <c r="AU5" s="672"/>
      <c r="AV5" s="672"/>
      <c r="AW5" s="672"/>
      <c r="AX5" s="672"/>
      <c r="AY5" s="672"/>
      <c r="AZ5" s="672"/>
      <c r="BA5" s="672"/>
      <c r="BB5" s="672"/>
      <c r="BC5" s="672"/>
      <c r="BD5" s="672"/>
      <c r="BE5" s="672"/>
      <c r="BF5" s="673"/>
      <c r="BG5" s="685">
        <v>905220</v>
      </c>
      <c r="BH5" s="686"/>
      <c r="BI5" s="686"/>
      <c r="BJ5" s="686"/>
      <c r="BK5" s="686"/>
      <c r="BL5" s="686"/>
      <c r="BM5" s="686"/>
      <c r="BN5" s="687"/>
      <c r="BO5" s="688">
        <v>98.9</v>
      </c>
      <c r="BP5" s="688"/>
      <c r="BQ5" s="688"/>
      <c r="BR5" s="688"/>
      <c r="BS5" s="689">
        <v>7913</v>
      </c>
      <c r="BT5" s="689"/>
      <c r="BU5" s="689"/>
      <c r="BV5" s="689"/>
      <c r="BW5" s="689"/>
      <c r="BX5" s="689"/>
      <c r="BY5" s="689"/>
      <c r="BZ5" s="689"/>
      <c r="CA5" s="689"/>
      <c r="CB5" s="693"/>
      <c r="CD5" s="667" t="s">
        <v>232</v>
      </c>
      <c r="CE5" s="668"/>
      <c r="CF5" s="668"/>
      <c r="CG5" s="668"/>
      <c r="CH5" s="668"/>
      <c r="CI5" s="668"/>
      <c r="CJ5" s="668"/>
      <c r="CK5" s="668"/>
      <c r="CL5" s="668"/>
      <c r="CM5" s="668"/>
      <c r="CN5" s="668"/>
      <c r="CO5" s="668"/>
      <c r="CP5" s="668"/>
      <c r="CQ5" s="669"/>
      <c r="CR5" s="667" t="s">
        <v>238</v>
      </c>
      <c r="CS5" s="668"/>
      <c r="CT5" s="668"/>
      <c r="CU5" s="668"/>
      <c r="CV5" s="668"/>
      <c r="CW5" s="668"/>
      <c r="CX5" s="668"/>
      <c r="CY5" s="669"/>
      <c r="CZ5" s="667" t="s">
        <v>230</v>
      </c>
      <c r="DA5" s="668"/>
      <c r="DB5" s="668"/>
      <c r="DC5" s="669"/>
      <c r="DD5" s="667" t="s">
        <v>239</v>
      </c>
      <c r="DE5" s="668"/>
      <c r="DF5" s="668"/>
      <c r="DG5" s="668"/>
      <c r="DH5" s="668"/>
      <c r="DI5" s="668"/>
      <c r="DJ5" s="668"/>
      <c r="DK5" s="668"/>
      <c r="DL5" s="668"/>
      <c r="DM5" s="668"/>
      <c r="DN5" s="668"/>
      <c r="DO5" s="668"/>
      <c r="DP5" s="669"/>
      <c r="DQ5" s="667" t="s">
        <v>240</v>
      </c>
      <c r="DR5" s="668"/>
      <c r="DS5" s="668"/>
      <c r="DT5" s="668"/>
      <c r="DU5" s="668"/>
      <c r="DV5" s="668"/>
      <c r="DW5" s="668"/>
      <c r="DX5" s="668"/>
      <c r="DY5" s="668"/>
      <c r="DZ5" s="668"/>
      <c r="EA5" s="668"/>
      <c r="EB5" s="668"/>
      <c r="EC5" s="669"/>
    </row>
    <row r="6" spans="2:143" ht="11.25" customHeight="1" x14ac:dyDescent="0.15">
      <c r="B6" s="682" t="s">
        <v>241</v>
      </c>
      <c r="C6" s="683"/>
      <c r="D6" s="683"/>
      <c r="E6" s="683"/>
      <c r="F6" s="683"/>
      <c r="G6" s="683"/>
      <c r="H6" s="683"/>
      <c r="I6" s="683"/>
      <c r="J6" s="683"/>
      <c r="K6" s="683"/>
      <c r="L6" s="683"/>
      <c r="M6" s="683"/>
      <c r="N6" s="683"/>
      <c r="O6" s="683"/>
      <c r="P6" s="683"/>
      <c r="Q6" s="684"/>
      <c r="R6" s="685">
        <v>90809</v>
      </c>
      <c r="S6" s="686"/>
      <c r="T6" s="686"/>
      <c r="U6" s="686"/>
      <c r="V6" s="686"/>
      <c r="W6" s="686"/>
      <c r="X6" s="686"/>
      <c r="Y6" s="687"/>
      <c r="Z6" s="688">
        <v>0.7</v>
      </c>
      <c r="AA6" s="688"/>
      <c r="AB6" s="688"/>
      <c r="AC6" s="688"/>
      <c r="AD6" s="689">
        <v>90809</v>
      </c>
      <c r="AE6" s="689"/>
      <c r="AF6" s="689"/>
      <c r="AG6" s="689"/>
      <c r="AH6" s="689"/>
      <c r="AI6" s="689"/>
      <c r="AJ6" s="689"/>
      <c r="AK6" s="689"/>
      <c r="AL6" s="690">
        <v>2.1</v>
      </c>
      <c r="AM6" s="691"/>
      <c r="AN6" s="691"/>
      <c r="AO6" s="692"/>
      <c r="AP6" s="682" t="s">
        <v>242</v>
      </c>
      <c r="AQ6" s="683"/>
      <c r="AR6" s="683"/>
      <c r="AS6" s="683"/>
      <c r="AT6" s="683"/>
      <c r="AU6" s="683"/>
      <c r="AV6" s="683"/>
      <c r="AW6" s="683"/>
      <c r="AX6" s="683"/>
      <c r="AY6" s="683"/>
      <c r="AZ6" s="683"/>
      <c r="BA6" s="683"/>
      <c r="BB6" s="683"/>
      <c r="BC6" s="683"/>
      <c r="BD6" s="683"/>
      <c r="BE6" s="683"/>
      <c r="BF6" s="684"/>
      <c r="BG6" s="685">
        <v>905220</v>
      </c>
      <c r="BH6" s="686"/>
      <c r="BI6" s="686"/>
      <c r="BJ6" s="686"/>
      <c r="BK6" s="686"/>
      <c r="BL6" s="686"/>
      <c r="BM6" s="686"/>
      <c r="BN6" s="687"/>
      <c r="BO6" s="688">
        <v>98.9</v>
      </c>
      <c r="BP6" s="688"/>
      <c r="BQ6" s="688"/>
      <c r="BR6" s="688"/>
      <c r="BS6" s="689">
        <v>7913</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53280</v>
      </c>
      <c r="CS6" s="686"/>
      <c r="CT6" s="686"/>
      <c r="CU6" s="686"/>
      <c r="CV6" s="686"/>
      <c r="CW6" s="686"/>
      <c r="CX6" s="686"/>
      <c r="CY6" s="687"/>
      <c r="CZ6" s="679">
        <v>0.4</v>
      </c>
      <c r="DA6" s="680"/>
      <c r="DB6" s="680"/>
      <c r="DC6" s="699"/>
      <c r="DD6" s="694" t="s">
        <v>141</v>
      </c>
      <c r="DE6" s="686"/>
      <c r="DF6" s="686"/>
      <c r="DG6" s="686"/>
      <c r="DH6" s="686"/>
      <c r="DI6" s="686"/>
      <c r="DJ6" s="686"/>
      <c r="DK6" s="686"/>
      <c r="DL6" s="686"/>
      <c r="DM6" s="686"/>
      <c r="DN6" s="686"/>
      <c r="DO6" s="686"/>
      <c r="DP6" s="687"/>
      <c r="DQ6" s="694">
        <v>53280</v>
      </c>
      <c r="DR6" s="686"/>
      <c r="DS6" s="686"/>
      <c r="DT6" s="686"/>
      <c r="DU6" s="686"/>
      <c r="DV6" s="686"/>
      <c r="DW6" s="686"/>
      <c r="DX6" s="686"/>
      <c r="DY6" s="686"/>
      <c r="DZ6" s="686"/>
      <c r="EA6" s="686"/>
      <c r="EB6" s="686"/>
      <c r="EC6" s="695"/>
    </row>
    <row r="7" spans="2:143" ht="11.25" customHeight="1" x14ac:dyDescent="0.15">
      <c r="B7" s="682" t="s">
        <v>244</v>
      </c>
      <c r="C7" s="683"/>
      <c r="D7" s="683"/>
      <c r="E7" s="683"/>
      <c r="F7" s="683"/>
      <c r="G7" s="683"/>
      <c r="H7" s="683"/>
      <c r="I7" s="683"/>
      <c r="J7" s="683"/>
      <c r="K7" s="683"/>
      <c r="L7" s="683"/>
      <c r="M7" s="683"/>
      <c r="N7" s="683"/>
      <c r="O7" s="683"/>
      <c r="P7" s="683"/>
      <c r="Q7" s="684"/>
      <c r="R7" s="685">
        <v>650</v>
      </c>
      <c r="S7" s="686"/>
      <c r="T7" s="686"/>
      <c r="U7" s="686"/>
      <c r="V7" s="686"/>
      <c r="W7" s="686"/>
      <c r="X7" s="686"/>
      <c r="Y7" s="687"/>
      <c r="Z7" s="688">
        <v>0</v>
      </c>
      <c r="AA7" s="688"/>
      <c r="AB7" s="688"/>
      <c r="AC7" s="688"/>
      <c r="AD7" s="689">
        <v>650</v>
      </c>
      <c r="AE7" s="689"/>
      <c r="AF7" s="689"/>
      <c r="AG7" s="689"/>
      <c r="AH7" s="689"/>
      <c r="AI7" s="689"/>
      <c r="AJ7" s="689"/>
      <c r="AK7" s="689"/>
      <c r="AL7" s="690">
        <v>0</v>
      </c>
      <c r="AM7" s="691"/>
      <c r="AN7" s="691"/>
      <c r="AO7" s="692"/>
      <c r="AP7" s="682" t="s">
        <v>245</v>
      </c>
      <c r="AQ7" s="683"/>
      <c r="AR7" s="683"/>
      <c r="AS7" s="683"/>
      <c r="AT7" s="683"/>
      <c r="AU7" s="683"/>
      <c r="AV7" s="683"/>
      <c r="AW7" s="683"/>
      <c r="AX7" s="683"/>
      <c r="AY7" s="683"/>
      <c r="AZ7" s="683"/>
      <c r="BA7" s="683"/>
      <c r="BB7" s="683"/>
      <c r="BC7" s="683"/>
      <c r="BD7" s="683"/>
      <c r="BE7" s="683"/>
      <c r="BF7" s="684"/>
      <c r="BG7" s="685">
        <v>372049</v>
      </c>
      <c r="BH7" s="686"/>
      <c r="BI7" s="686"/>
      <c r="BJ7" s="686"/>
      <c r="BK7" s="686"/>
      <c r="BL7" s="686"/>
      <c r="BM7" s="686"/>
      <c r="BN7" s="687"/>
      <c r="BO7" s="688">
        <v>40.6</v>
      </c>
      <c r="BP7" s="688"/>
      <c r="BQ7" s="688"/>
      <c r="BR7" s="688"/>
      <c r="BS7" s="689">
        <v>7913</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4953067</v>
      </c>
      <c r="CS7" s="686"/>
      <c r="CT7" s="686"/>
      <c r="CU7" s="686"/>
      <c r="CV7" s="686"/>
      <c r="CW7" s="686"/>
      <c r="CX7" s="686"/>
      <c r="CY7" s="687"/>
      <c r="CZ7" s="688">
        <v>41</v>
      </c>
      <c r="DA7" s="688"/>
      <c r="DB7" s="688"/>
      <c r="DC7" s="688"/>
      <c r="DD7" s="694">
        <v>859465</v>
      </c>
      <c r="DE7" s="686"/>
      <c r="DF7" s="686"/>
      <c r="DG7" s="686"/>
      <c r="DH7" s="686"/>
      <c r="DI7" s="686"/>
      <c r="DJ7" s="686"/>
      <c r="DK7" s="686"/>
      <c r="DL7" s="686"/>
      <c r="DM7" s="686"/>
      <c r="DN7" s="686"/>
      <c r="DO7" s="686"/>
      <c r="DP7" s="687"/>
      <c r="DQ7" s="694">
        <v>1490106</v>
      </c>
      <c r="DR7" s="686"/>
      <c r="DS7" s="686"/>
      <c r="DT7" s="686"/>
      <c r="DU7" s="686"/>
      <c r="DV7" s="686"/>
      <c r="DW7" s="686"/>
      <c r="DX7" s="686"/>
      <c r="DY7" s="686"/>
      <c r="DZ7" s="686"/>
      <c r="EA7" s="686"/>
      <c r="EB7" s="686"/>
      <c r="EC7" s="695"/>
    </row>
    <row r="8" spans="2:143" ht="11.25" customHeight="1" x14ac:dyDescent="0.15">
      <c r="B8" s="682" t="s">
        <v>247</v>
      </c>
      <c r="C8" s="683"/>
      <c r="D8" s="683"/>
      <c r="E8" s="683"/>
      <c r="F8" s="683"/>
      <c r="G8" s="683"/>
      <c r="H8" s="683"/>
      <c r="I8" s="683"/>
      <c r="J8" s="683"/>
      <c r="K8" s="683"/>
      <c r="L8" s="683"/>
      <c r="M8" s="683"/>
      <c r="N8" s="683"/>
      <c r="O8" s="683"/>
      <c r="P8" s="683"/>
      <c r="Q8" s="684"/>
      <c r="R8" s="685">
        <v>1584</v>
      </c>
      <c r="S8" s="686"/>
      <c r="T8" s="686"/>
      <c r="U8" s="686"/>
      <c r="V8" s="686"/>
      <c r="W8" s="686"/>
      <c r="X8" s="686"/>
      <c r="Y8" s="687"/>
      <c r="Z8" s="688">
        <v>0</v>
      </c>
      <c r="AA8" s="688"/>
      <c r="AB8" s="688"/>
      <c r="AC8" s="688"/>
      <c r="AD8" s="689">
        <v>1584</v>
      </c>
      <c r="AE8" s="689"/>
      <c r="AF8" s="689"/>
      <c r="AG8" s="689"/>
      <c r="AH8" s="689"/>
      <c r="AI8" s="689"/>
      <c r="AJ8" s="689"/>
      <c r="AK8" s="689"/>
      <c r="AL8" s="690">
        <v>0</v>
      </c>
      <c r="AM8" s="691"/>
      <c r="AN8" s="691"/>
      <c r="AO8" s="692"/>
      <c r="AP8" s="682" t="s">
        <v>248</v>
      </c>
      <c r="AQ8" s="683"/>
      <c r="AR8" s="683"/>
      <c r="AS8" s="683"/>
      <c r="AT8" s="683"/>
      <c r="AU8" s="683"/>
      <c r="AV8" s="683"/>
      <c r="AW8" s="683"/>
      <c r="AX8" s="683"/>
      <c r="AY8" s="683"/>
      <c r="AZ8" s="683"/>
      <c r="BA8" s="683"/>
      <c r="BB8" s="683"/>
      <c r="BC8" s="683"/>
      <c r="BD8" s="683"/>
      <c r="BE8" s="683"/>
      <c r="BF8" s="684"/>
      <c r="BG8" s="685">
        <v>13395</v>
      </c>
      <c r="BH8" s="686"/>
      <c r="BI8" s="686"/>
      <c r="BJ8" s="686"/>
      <c r="BK8" s="686"/>
      <c r="BL8" s="686"/>
      <c r="BM8" s="686"/>
      <c r="BN8" s="687"/>
      <c r="BO8" s="688">
        <v>1.5</v>
      </c>
      <c r="BP8" s="688"/>
      <c r="BQ8" s="688"/>
      <c r="BR8" s="688"/>
      <c r="BS8" s="694" t="s">
        <v>141</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1311219</v>
      </c>
      <c r="CS8" s="686"/>
      <c r="CT8" s="686"/>
      <c r="CU8" s="686"/>
      <c r="CV8" s="686"/>
      <c r="CW8" s="686"/>
      <c r="CX8" s="686"/>
      <c r="CY8" s="687"/>
      <c r="CZ8" s="688">
        <v>10.9</v>
      </c>
      <c r="DA8" s="688"/>
      <c r="DB8" s="688"/>
      <c r="DC8" s="688"/>
      <c r="DD8" s="694">
        <v>3553</v>
      </c>
      <c r="DE8" s="686"/>
      <c r="DF8" s="686"/>
      <c r="DG8" s="686"/>
      <c r="DH8" s="686"/>
      <c r="DI8" s="686"/>
      <c r="DJ8" s="686"/>
      <c r="DK8" s="686"/>
      <c r="DL8" s="686"/>
      <c r="DM8" s="686"/>
      <c r="DN8" s="686"/>
      <c r="DO8" s="686"/>
      <c r="DP8" s="687"/>
      <c r="DQ8" s="694">
        <v>781448</v>
      </c>
      <c r="DR8" s="686"/>
      <c r="DS8" s="686"/>
      <c r="DT8" s="686"/>
      <c r="DU8" s="686"/>
      <c r="DV8" s="686"/>
      <c r="DW8" s="686"/>
      <c r="DX8" s="686"/>
      <c r="DY8" s="686"/>
      <c r="DZ8" s="686"/>
      <c r="EA8" s="686"/>
      <c r="EB8" s="686"/>
      <c r="EC8" s="695"/>
    </row>
    <row r="9" spans="2:143" ht="11.25" customHeight="1" x14ac:dyDescent="0.15">
      <c r="B9" s="682" t="s">
        <v>250</v>
      </c>
      <c r="C9" s="683"/>
      <c r="D9" s="683"/>
      <c r="E9" s="683"/>
      <c r="F9" s="683"/>
      <c r="G9" s="683"/>
      <c r="H9" s="683"/>
      <c r="I9" s="683"/>
      <c r="J9" s="683"/>
      <c r="K9" s="683"/>
      <c r="L9" s="683"/>
      <c r="M9" s="683"/>
      <c r="N9" s="683"/>
      <c r="O9" s="683"/>
      <c r="P9" s="683"/>
      <c r="Q9" s="684"/>
      <c r="R9" s="685">
        <v>1944</v>
      </c>
      <c r="S9" s="686"/>
      <c r="T9" s="686"/>
      <c r="U9" s="686"/>
      <c r="V9" s="686"/>
      <c r="W9" s="686"/>
      <c r="X9" s="686"/>
      <c r="Y9" s="687"/>
      <c r="Z9" s="688">
        <v>0</v>
      </c>
      <c r="AA9" s="688"/>
      <c r="AB9" s="688"/>
      <c r="AC9" s="688"/>
      <c r="AD9" s="689">
        <v>1944</v>
      </c>
      <c r="AE9" s="689"/>
      <c r="AF9" s="689"/>
      <c r="AG9" s="689"/>
      <c r="AH9" s="689"/>
      <c r="AI9" s="689"/>
      <c r="AJ9" s="689"/>
      <c r="AK9" s="689"/>
      <c r="AL9" s="690">
        <v>0</v>
      </c>
      <c r="AM9" s="691"/>
      <c r="AN9" s="691"/>
      <c r="AO9" s="692"/>
      <c r="AP9" s="682" t="s">
        <v>251</v>
      </c>
      <c r="AQ9" s="683"/>
      <c r="AR9" s="683"/>
      <c r="AS9" s="683"/>
      <c r="AT9" s="683"/>
      <c r="AU9" s="683"/>
      <c r="AV9" s="683"/>
      <c r="AW9" s="683"/>
      <c r="AX9" s="683"/>
      <c r="AY9" s="683"/>
      <c r="AZ9" s="683"/>
      <c r="BA9" s="683"/>
      <c r="BB9" s="683"/>
      <c r="BC9" s="683"/>
      <c r="BD9" s="683"/>
      <c r="BE9" s="683"/>
      <c r="BF9" s="684"/>
      <c r="BG9" s="685">
        <v>315374</v>
      </c>
      <c r="BH9" s="686"/>
      <c r="BI9" s="686"/>
      <c r="BJ9" s="686"/>
      <c r="BK9" s="686"/>
      <c r="BL9" s="686"/>
      <c r="BM9" s="686"/>
      <c r="BN9" s="687"/>
      <c r="BO9" s="688">
        <v>34.5</v>
      </c>
      <c r="BP9" s="688"/>
      <c r="BQ9" s="688"/>
      <c r="BR9" s="688"/>
      <c r="BS9" s="694" t="s">
        <v>252</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608074</v>
      </c>
      <c r="CS9" s="686"/>
      <c r="CT9" s="686"/>
      <c r="CU9" s="686"/>
      <c r="CV9" s="686"/>
      <c r="CW9" s="686"/>
      <c r="CX9" s="686"/>
      <c r="CY9" s="687"/>
      <c r="CZ9" s="688">
        <v>5</v>
      </c>
      <c r="DA9" s="688"/>
      <c r="DB9" s="688"/>
      <c r="DC9" s="688"/>
      <c r="DD9" s="694">
        <v>71037</v>
      </c>
      <c r="DE9" s="686"/>
      <c r="DF9" s="686"/>
      <c r="DG9" s="686"/>
      <c r="DH9" s="686"/>
      <c r="DI9" s="686"/>
      <c r="DJ9" s="686"/>
      <c r="DK9" s="686"/>
      <c r="DL9" s="686"/>
      <c r="DM9" s="686"/>
      <c r="DN9" s="686"/>
      <c r="DO9" s="686"/>
      <c r="DP9" s="687"/>
      <c r="DQ9" s="694">
        <v>403669</v>
      </c>
      <c r="DR9" s="686"/>
      <c r="DS9" s="686"/>
      <c r="DT9" s="686"/>
      <c r="DU9" s="686"/>
      <c r="DV9" s="686"/>
      <c r="DW9" s="686"/>
      <c r="DX9" s="686"/>
      <c r="DY9" s="686"/>
      <c r="DZ9" s="686"/>
      <c r="EA9" s="686"/>
      <c r="EB9" s="686"/>
      <c r="EC9" s="695"/>
    </row>
    <row r="10" spans="2:143" ht="11.25" customHeight="1" x14ac:dyDescent="0.15">
      <c r="B10" s="682" t="s">
        <v>254</v>
      </c>
      <c r="C10" s="683"/>
      <c r="D10" s="683"/>
      <c r="E10" s="683"/>
      <c r="F10" s="683"/>
      <c r="G10" s="683"/>
      <c r="H10" s="683"/>
      <c r="I10" s="683"/>
      <c r="J10" s="683"/>
      <c r="K10" s="683"/>
      <c r="L10" s="683"/>
      <c r="M10" s="683"/>
      <c r="N10" s="683"/>
      <c r="O10" s="683"/>
      <c r="P10" s="683"/>
      <c r="Q10" s="684"/>
      <c r="R10" s="685" t="s">
        <v>252</v>
      </c>
      <c r="S10" s="686"/>
      <c r="T10" s="686"/>
      <c r="U10" s="686"/>
      <c r="V10" s="686"/>
      <c r="W10" s="686"/>
      <c r="X10" s="686"/>
      <c r="Y10" s="687"/>
      <c r="Z10" s="688" t="s">
        <v>252</v>
      </c>
      <c r="AA10" s="688"/>
      <c r="AB10" s="688"/>
      <c r="AC10" s="688"/>
      <c r="AD10" s="689" t="s">
        <v>252</v>
      </c>
      <c r="AE10" s="689"/>
      <c r="AF10" s="689"/>
      <c r="AG10" s="689"/>
      <c r="AH10" s="689"/>
      <c r="AI10" s="689"/>
      <c r="AJ10" s="689"/>
      <c r="AK10" s="689"/>
      <c r="AL10" s="690" t="s">
        <v>252</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21965</v>
      </c>
      <c r="BH10" s="686"/>
      <c r="BI10" s="686"/>
      <c r="BJ10" s="686"/>
      <c r="BK10" s="686"/>
      <c r="BL10" s="686"/>
      <c r="BM10" s="686"/>
      <c r="BN10" s="687"/>
      <c r="BO10" s="688">
        <v>2.4</v>
      </c>
      <c r="BP10" s="688"/>
      <c r="BQ10" s="688"/>
      <c r="BR10" s="688"/>
      <c r="BS10" s="694">
        <v>3683</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t="s">
        <v>252</v>
      </c>
      <c r="CS10" s="686"/>
      <c r="CT10" s="686"/>
      <c r="CU10" s="686"/>
      <c r="CV10" s="686"/>
      <c r="CW10" s="686"/>
      <c r="CX10" s="686"/>
      <c r="CY10" s="687"/>
      <c r="CZ10" s="688" t="s">
        <v>141</v>
      </c>
      <c r="DA10" s="688"/>
      <c r="DB10" s="688"/>
      <c r="DC10" s="688"/>
      <c r="DD10" s="694" t="s">
        <v>252</v>
      </c>
      <c r="DE10" s="686"/>
      <c r="DF10" s="686"/>
      <c r="DG10" s="686"/>
      <c r="DH10" s="686"/>
      <c r="DI10" s="686"/>
      <c r="DJ10" s="686"/>
      <c r="DK10" s="686"/>
      <c r="DL10" s="686"/>
      <c r="DM10" s="686"/>
      <c r="DN10" s="686"/>
      <c r="DO10" s="686"/>
      <c r="DP10" s="687"/>
      <c r="DQ10" s="694" t="s">
        <v>140</v>
      </c>
      <c r="DR10" s="686"/>
      <c r="DS10" s="686"/>
      <c r="DT10" s="686"/>
      <c r="DU10" s="686"/>
      <c r="DV10" s="686"/>
      <c r="DW10" s="686"/>
      <c r="DX10" s="686"/>
      <c r="DY10" s="686"/>
      <c r="DZ10" s="686"/>
      <c r="EA10" s="686"/>
      <c r="EB10" s="686"/>
      <c r="EC10" s="695"/>
    </row>
    <row r="11" spans="2:143" ht="11.25" customHeight="1" x14ac:dyDescent="0.15">
      <c r="B11" s="682" t="s">
        <v>257</v>
      </c>
      <c r="C11" s="683"/>
      <c r="D11" s="683"/>
      <c r="E11" s="683"/>
      <c r="F11" s="683"/>
      <c r="G11" s="683"/>
      <c r="H11" s="683"/>
      <c r="I11" s="683"/>
      <c r="J11" s="683"/>
      <c r="K11" s="683"/>
      <c r="L11" s="683"/>
      <c r="M11" s="683"/>
      <c r="N11" s="683"/>
      <c r="O11" s="683"/>
      <c r="P11" s="683"/>
      <c r="Q11" s="684"/>
      <c r="R11" s="685">
        <v>185228</v>
      </c>
      <c r="S11" s="686"/>
      <c r="T11" s="686"/>
      <c r="U11" s="686"/>
      <c r="V11" s="686"/>
      <c r="W11" s="686"/>
      <c r="X11" s="686"/>
      <c r="Y11" s="687"/>
      <c r="Z11" s="690">
        <v>1.5</v>
      </c>
      <c r="AA11" s="691"/>
      <c r="AB11" s="691"/>
      <c r="AC11" s="703"/>
      <c r="AD11" s="694">
        <v>185228</v>
      </c>
      <c r="AE11" s="686"/>
      <c r="AF11" s="686"/>
      <c r="AG11" s="686"/>
      <c r="AH11" s="686"/>
      <c r="AI11" s="686"/>
      <c r="AJ11" s="686"/>
      <c r="AK11" s="687"/>
      <c r="AL11" s="690">
        <v>4.3</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21315</v>
      </c>
      <c r="BH11" s="686"/>
      <c r="BI11" s="686"/>
      <c r="BJ11" s="686"/>
      <c r="BK11" s="686"/>
      <c r="BL11" s="686"/>
      <c r="BM11" s="686"/>
      <c r="BN11" s="687"/>
      <c r="BO11" s="688">
        <v>2.2999999999999998</v>
      </c>
      <c r="BP11" s="688"/>
      <c r="BQ11" s="688"/>
      <c r="BR11" s="688"/>
      <c r="BS11" s="694">
        <v>4230</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897176</v>
      </c>
      <c r="CS11" s="686"/>
      <c r="CT11" s="686"/>
      <c r="CU11" s="686"/>
      <c r="CV11" s="686"/>
      <c r="CW11" s="686"/>
      <c r="CX11" s="686"/>
      <c r="CY11" s="687"/>
      <c r="CZ11" s="688">
        <v>7.4</v>
      </c>
      <c r="DA11" s="688"/>
      <c r="DB11" s="688"/>
      <c r="DC11" s="688"/>
      <c r="DD11" s="694">
        <v>408290</v>
      </c>
      <c r="DE11" s="686"/>
      <c r="DF11" s="686"/>
      <c r="DG11" s="686"/>
      <c r="DH11" s="686"/>
      <c r="DI11" s="686"/>
      <c r="DJ11" s="686"/>
      <c r="DK11" s="686"/>
      <c r="DL11" s="686"/>
      <c r="DM11" s="686"/>
      <c r="DN11" s="686"/>
      <c r="DO11" s="686"/>
      <c r="DP11" s="687"/>
      <c r="DQ11" s="694">
        <v>314517</v>
      </c>
      <c r="DR11" s="686"/>
      <c r="DS11" s="686"/>
      <c r="DT11" s="686"/>
      <c r="DU11" s="686"/>
      <c r="DV11" s="686"/>
      <c r="DW11" s="686"/>
      <c r="DX11" s="686"/>
      <c r="DY11" s="686"/>
      <c r="DZ11" s="686"/>
      <c r="EA11" s="686"/>
      <c r="EB11" s="686"/>
      <c r="EC11" s="695"/>
    </row>
    <row r="12" spans="2:143" ht="11.25" customHeight="1" x14ac:dyDescent="0.15">
      <c r="B12" s="682" t="s">
        <v>260</v>
      </c>
      <c r="C12" s="683"/>
      <c r="D12" s="683"/>
      <c r="E12" s="683"/>
      <c r="F12" s="683"/>
      <c r="G12" s="683"/>
      <c r="H12" s="683"/>
      <c r="I12" s="683"/>
      <c r="J12" s="683"/>
      <c r="K12" s="683"/>
      <c r="L12" s="683"/>
      <c r="M12" s="683"/>
      <c r="N12" s="683"/>
      <c r="O12" s="683"/>
      <c r="P12" s="683"/>
      <c r="Q12" s="684"/>
      <c r="R12" s="685">
        <v>2248</v>
      </c>
      <c r="S12" s="686"/>
      <c r="T12" s="686"/>
      <c r="U12" s="686"/>
      <c r="V12" s="686"/>
      <c r="W12" s="686"/>
      <c r="X12" s="686"/>
      <c r="Y12" s="687"/>
      <c r="Z12" s="688">
        <v>0</v>
      </c>
      <c r="AA12" s="688"/>
      <c r="AB12" s="688"/>
      <c r="AC12" s="688"/>
      <c r="AD12" s="689">
        <v>2248</v>
      </c>
      <c r="AE12" s="689"/>
      <c r="AF12" s="689"/>
      <c r="AG12" s="689"/>
      <c r="AH12" s="689"/>
      <c r="AI12" s="689"/>
      <c r="AJ12" s="689"/>
      <c r="AK12" s="689"/>
      <c r="AL12" s="690">
        <v>0.1</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469494</v>
      </c>
      <c r="BH12" s="686"/>
      <c r="BI12" s="686"/>
      <c r="BJ12" s="686"/>
      <c r="BK12" s="686"/>
      <c r="BL12" s="686"/>
      <c r="BM12" s="686"/>
      <c r="BN12" s="687"/>
      <c r="BO12" s="688">
        <v>51.3</v>
      </c>
      <c r="BP12" s="688"/>
      <c r="BQ12" s="688"/>
      <c r="BR12" s="688"/>
      <c r="BS12" s="694" t="s">
        <v>252</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729410</v>
      </c>
      <c r="CS12" s="686"/>
      <c r="CT12" s="686"/>
      <c r="CU12" s="686"/>
      <c r="CV12" s="686"/>
      <c r="CW12" s="686"/>
      <c r="CX12" s="686"/>
      <c r="CY12" s="687"/>
      <c r="CZ12" s="688">
        <v>6</v>
      </c>
      <c r="DA12" s="688"/>
      <c r="DB12" s="688"/>
      <c r="DC12" s="688"/>
      <c r="DD12" s="694">
        <v>44248</v>
      </c>
      <c r="DE12" s="686"/>
      <c r="DF12" s="686"/>
      <c r="DG12" s="686"/>
      <c r="DH12" s="686"/>
      <c r="DI12" s="686"/>
      <c r="DJ12" s="686"/>
      <c r="DK12" s="686"/>
      <c r="DL12" s="686"/>
      <c r="DM12" s="686"/>
      <c r="DN12" s="686"/>
      <c r="DO12" s="686"/>
      <c r="DP12" s="687"/>
      <c r="DQ12" s="694">
        <v>240531</v>
      </c>
      <c r="DR12" s="686"/>
      <c r="DS12" s="686"/>
      <c r="DT12" s="686"/>
      <c r="DU12" s="686"/>
      <c r="DV12" s="686"/>
      <c r="DW12" s="686"/>
      <c r="DX12" s="686"/>
      <c r="DY12" s="686"/>
      <c r="DZ12" s="686"/>
      <c r="EA12" s="686"/>
      <c r="EB12" s="686"/>
      <c r="EC12" s="695"/>
    </row>
    <row r="13" spans="2:143" ht="11.25" customHeight="1" x14ac:dyDescent="0.15">
      <c r="B13" s="682" t="s">
        <v>263</v>
      </c>
      <c r="C13" s="683"/>
      <c r="D13" s="683"/>
      <c r="E13" s="683"/>
      <c r="F13" s="683"/>
      <c r="G13" s="683"/>
      <c r="H13" s="683"/>
      <c r="I13" s="683"/>
      <c r="J13" s="683"/>
      <c r="K13" s="683"/>
      <c r="L13" s="683"/>
      <c r="M13" s="683"/>
      <c r="N13" s="683"/>
      <c r="O13" s="683"/>
      <c r="P13" s="683"/>
      <c r="Q13" s="684"/>
      <c r="R13" s="685" t="s">
        <v>141</v>
      </c>
      <c r="S13" s="686"/>
      <c r="T13" s="686"/>
      <c r="U13" s="686"/>
      <c r="V13" s="686"/>
      <c r="W13" s="686"/>
      <c r="X13" s="686"/>
      <c r="Y13" s="687"/>
      <c r="Z13" s="688" t="s">
        <v>141</v>
      </c>
      <c r="AA13" s="688"/>
      <c r="AB13" s="688"/>
      <c r="AC13" s="688"/>
      <c r="AD13" s="689" t="s">
        <v>252</v>
      </c>
      <c r="AE13" s="689"/>
      <c r="AF13" s="689"/>
      <c r="AG13" s="689"/>
      <c r="AH13" s="689"/>
      <c r="AI13" s="689"/>
      <c r="AJ13" s="689"/>
      <c r="AK13" s="689"/>
      <c r="AL13" s="690" t="s">
        <v>252</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458526</v>
      </c>
      <c r="BH13" s="686"/>
      <c r="BI13" s="686"/>
      <c r="BJ13" s="686"/>
      <c r="BK13" s="686"/>
      <c r="BL13" s="686"/>
      <c r="BM13" s="686"/>
      <c r="BN13" s="687"/>
      <c r="BO13" s="688">
        <v>50.1</v>
      </c>
      <c r="BP13" s="688"/>
      <c r="BQ13" s="688"/>
      <c r="BR13" s="688"/>
      <c r="BS13" s="694" t="s">
        <v>140</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990580</v>
      </c>
      <c r="CS13" s="686"/>
      <c r="CT13" s="686"/>
      <c r="CU13" s="686"/>
      <c r="CV13" s="686"/>
      <c r="CW13" s="686"/>
      <c r="CX13" s="686"/>
      <c r="CY13" s="687"/>
      <c r="CZ13" s="688">
        <v>8.1999999999999993</v>
      </c>
      <c r="DA13" s="688"/>
      <c r="DB13" s="688"/>
      <c r="DC13" s="688"/>
      <c r="DD13" s="694">
        <v>731720</v>
      </c>
      <c r="DE13" s="686"/>
      <c r="DF13" s="686"/>
      <c r="DG13" s="686"/>
      <c r="DH13" s="686"/>
      <c r="DI13" s="686"/>
      <c r="DJ13" s="686"/>
      <c r="DK13" s="686"/>
      <c r="DL13" s="686"/>
      <c r="DM13" s="686"/>
      <c r="DN13" s="686"/>
      <c r="DO13" s="686"/>
      <c r="DP13" s="687"/>
      <c r="DQ13" s="694">
        <v>260708</v>
      </c>
      <c r="DR13" s="686"/>
      <c r="DS13" s="686"/>
      <c r="DT13" s="686"/>
      <c r="DU13" s="686"/>
      <c r="DV13" s="686"/>
      <c r="DW13" s="686"/>
      <c r="DX13" s="686"/>
      <c r="DY13" s="686"/>
      <c r="DZ13" s="686"/>
      <c r="EA13" s="686"/>
      <c r="EB13" s="686"/>
      <c r="EC13" s="695"/>
    </row>
    <row r="14" spans="2:143" ht="11.25" customHeight="1" x14ac:dyDescent="0.15">
      <c r="B14" s="682" t="s">
        <v>266</v>
      </c>
      <c r="C14" s="683"/>
      <c r="D14" s="683"/>
      <c r="E14" s="683"/>
      <c r="F14" s="683"/>
      <c r="G14" s="683"/>
      <c r="H14" s="683"/>
      <c r="I14" s="683"/>
      <c r="J14" s="683"/>
      <c r="K14" s="683"/>
      <c r="L14" s="683"/>
      <c r="M14" s="683"/>
      <c r="N14" s="683"/>
      <c r="O14" s="683"/>
      <c r="P14" s="683"/>
      <c r="Q14" s="684"/>
      <c r="R14" s="685" t="s">
        <v>252</v>
      </c>
      <c r="S14" s="686"/>
      <c r="T14" s="686"/>
      <c r="U14" s="686"/>
      <c r="V14" s="686"/>
      <c r="W14" s="686"/>
      <c r="X14" s="686"/>
      <c r="Y14" s="687"/>
      <c r="Z14" s="688" t="s">
        <v>141</v>
      </c>
      <c r="AA14" s="688"/>
      <c r="AB14" s="688"/>
      <c r="AC14" s="688"/>
      <c r="AD14" s="689" t="s">
        <v>252</v>
      </c>
      <c r="AE14" s="689"/>
      <c r="AF14" s="689"/>
      <c r="AG14" s="689"/>
      <c r="AH14" s="689"/>
      <c r="AI14" s="689"/>
      <c r="AJ14" s="689"/>
      <c r="AK14" s="689"/>
      <c r="AL14" s="690" t="s">
        <v>252</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22902</v>
      </c>
      <c r="BH14" s="686"/>
      <c r="BI14" s="686"/>
      <c r="BJ14" s="686"/>
      <c r="BK14" s="686"/>
      <c r="BL14" s="686"/>
      <c r="BM14" s="686"/>
      <c r="BN14" s="687"/>
      <c r="BO14" s="688">
        <v>2.5</v>
      </c>
      <c r="BP14" s="688"/>
      <c r="BQ14" s="688"/>
      <c r="BR14" s="688"/>
      <c r="BS14" s="694" t="s">
        <v>141</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174163</v>
      </c>
      <c r="CS14" s="686"/>
      <c r="CT14" s="686"/>
      <c r="CU14" s="686"/>
      <c r="CV14" s="686"/>
      <c r="CW14" s="686"/>
      <c r="CX14" s="686"/>
      <c r="CY14" s="687"/>
      <c r="CZ14" s="688">
        <v>1.4</v>
      </c>
      <c r="DA14" s="688"/>
      <c r="DB14" s="688"/>
      <c r="DC14" s="688"/>
      <c r="DD14" s="694" t="s">
        <v>141</v>
      </c>
      <c r="DE14" s="686"/>
      <c r="DF14" s="686"/>
      <c r="DG14" s="686"/>
      <c r="DH14" s="686"/>
      <c r="DI14" s="686"/>
      <c r="DJ14" s="686"/>
      <c r="DK14" s="686"/>
      <c r="DL14" s="686"/>
      <c r="DM14" s="686"/>
      <c r="DN14" s="686"/>
      <c r="DO14" s="686"/>
      <c r="DP14" s="687"/>
      <c r="DQ14" s="694">
        <v>174163</v>
      </c>
      <c r="DR14" s="686"/>
      <c r="DS14" s="686"/>
      <c r="DT14" s="686"/>
      <c r="DU14" s="686"/>
      <c r="DV14" s="686"/>
      <c r="DW14" s="686"/>
      <c r="DX14" s="686"/>
      <c r="DY14" s="686"/>
      <c r="DZ14" s="686"/>
      <c r="EA14" s="686"/>
      <c r="EB14" s="686"/>
      <c r="EC14" s="695"/>
    </row>
    <row r="15" spans="2:143" ht="11.25" customHeight="1" x14ac:dyDescent="0.15">
      <c r="B15" s="682" t="s">
        <v>269</v>
      </c>
      <c r="C15" s="683"/>
      <c r="D15" s="683"/>
      <c r="E15" s="683"/>
      <c r="F15" s="683"/>
      <c r="G15" s="683"/>
      <c r="H15" s="683"/>
      <c r="I15" s="683"/>
      <c r="J15" s="683"/>
      <c r="K15" s="683"/>
      <c r="L15" s="683"/>
      <c r="M15" s="683"/>
      <c r="N15" s="683"/>
      <c r="O15" s="683"/>
      <c r="P15" s="683"/>
      <c r="Q15" s="684"/>
      <c r="R15" s="685" t="s">
        <v>141</v>
      </c>
      <c r="S15" s="686"/>
      <c r="T15" s="686"/>
      <c r="U15" s="686"/>
      <c r="V15" s="686"/>
      <c r="W15" s="686"/>
      <c r="X15" s="686"/>
      <c r="Y15" s="687"/>
      <c r="Z15" s="688" t="s">
        <v>141</v>
      </c>
      <c r="AA15" s="688"/>
      <c r="AB15" s="688"/>
      <c r="AC15" s="688"/>
      <c r="AD15" s="689" t="s">
        <v>252</v>
      </c>
      <c r="AE15" s="689"/>
      <c r="AF15" s="689"/>
      <c r="AG15" s="689"/>
      <c r="AH15" s="689"/>
      <c r="AI15" s="689"/>
      <c r="AJ15" s="689"/>
      <c r="AK15" s="689"/>
      <c r="AL15" s="690" t="s">
        <v>252</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40775</v>
      </c>
      <c r="BH15" s="686"/>
      <c r="BI15" s="686"/>
      <c r="BJ15" s="686"/>
      <c r="BK15" s="686"/>
      <c r="BL15" s="686"/>
      <c r="BM15" s="686"/>
      <c r="BN15" s="687"/>
      <c r="BO15" s="688">
        <v>4.5</v>
      </c>
      <c r="BP15" s="688"/>
      <c r="BQ15" s="688"/>
      <c r="BR15" s="688"/>
      <c r="BS15" s="694" t="s">
        <v>140</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752222</v>
      </c>
      <c r="CS15" s="686"/>
      <c r="CT15" s="686"/>
      <c r="CU15" s="686"/>
      <c r="CV15" s="686"/>
      <c r="CW15" s="686"/>
      <c r="CX15" s="686"/>
      <c r="CY15" s="687"/>
      <c r="CZ15" s="688">
        <v>6.2</v>
      </c>
      <c r="DA15" s="688"/>
      <c r="DB15" s="688"/>
      <c r="DC15" s="688"/>
      <c r="DD15" s="694">
        <v>195371</v>
      </c>
      <c r="DE15" s="686"/>
      <c r="DF15" s="686"/>
      <c r="DG15" s="686"/>
      <c r="DH15" s="686"/>
      <c r="DI15" s="686"/>
      <c r="DJ15" s="686"/>
      <c r="DK15" s="686"/>
      <c r="DL15" s="686"/>
      <c r="DM15" s="686"/>
      <c r="DN15" s="686"/>
      <c r="DO15" s="686"/>
      <c r="DP15" s="687"/>
      <c r="DQ15" s="694">
        <v>419909</v>
      </c>
      <c r="DR15" s="686"/>
      <c r="DS15" s="686"/>
      <c r="DT15" s="686"/>
      <c r="DU15" s="686"/>
      <c r="DV15" s="686"/>
      <c r="DW15" s="686"/>
      <c r="DX15" s="686"/>
      <c r="DY15" s="686"/>
      <c r="DZ15" s="686"/>
      <c r="EA15" s="686"/>
      <c r="EB15" s="686"/>
      <c r="EC15" s="695"/>
    </row>
    <row r="16" spans="2:143" ht="11.25" customHeight="1" x14ac:dyDescent="0.15">
      <c r="B16" s="682" t="s">
        <v>272</v>
      </c>
      <c r="C16" s="683"/>
      <c r="D16" s="683"/>
      <c r="E16" s="683"/>
      <c r="F16" s="683"/>
      <c r="G16" s="683"/>
      <c r="H16" s="683"/>
      <c r="I16" s="683"/>
      <c r="J16" s="683"/>
      <c r="K16" s="683"/>
      <c r="L16" s="683"/>
      <c r="M16" s="683"/>
      <c r="N16" s="683"/>
      <c r="O16" s="683"/>
      <c r="P16" s="683"/>
      <c r="Q16" s="684"/>
      <c r="R16" s="685">
        <v>5252</v>
      </c>
      <c r="S16" s="686"/>
      <c r="T16" s="686"/>
      <c r="U16" s="686"/>
      <c r="V16" s="686"/>
      <c r="W16" s="686"/>
      <c r="X16" s="686"/>
      <c r="Y16" s="687"/>
      <c r="Z16" s="688">
        <v>0</v>
      </c>
      <c r="AA16" s="688"/>
      <c r="AB16" s="688"/>
      <c r="AC16" s="688"/>
      <c r="AD16" s="689">
        <v>5252</v>
      </c>
      <c r="AE16" s="689"/>
      <c r="AF16" s="689"/>
      <c r="AG16" s="689"/>
      <c r="AH16" s="689"/>
      <c r="AI16" s="689"/>
      <c r="AJ16" s="689"/>
      <c r="AK16" s="689"/>
      <c r="AL16" s="690">
        <v>0.1</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252</v>
      </c>
      <c r="BP16" s="688"/>
      <c r="BQ16" s="688"/>
      <c r="BR16" s="688"/>
      <c r="BS16" s="694" t="s">
        <v>252</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t="s">
        <v>140</v>
      </c>
      <c r="CS16" s="686"/>
      <c r="CT16" s="686"/>
      <c r="CU16" s="686"/>
      <c r="CV16" s="686"/>
      <c r="CW16" s="686"/>
      <c r="CX16" s="686"/>
      <c r="CY16" s="687"/>
      <c r="CZ16" s="688" t="s">
        <v>141</v>
      </c>
      <c r="DA16" s="688"/>
      <c r="DB16" s="688"/>
      <c r="DC16" s="688"/>
      <c r="DD16" s="694" t="s">
        <v>252</v>
      </c>
      <c r="DE16" s="686"/>
      <c r="DF16" s="686"/>
      <c r="DG16" s="686"/>
      <c r="DH16" s="686"/>
      <c r="DI16" s="686"/>
      <c r="DJ16" s="686"/>
      <c r="DK16" s="686"/>
      <c r="DL16" s="686"/>
      <c r="DM16" s="686"/>
      <c r="DN16" s="686"/>
      <c r="DO16" s="686"/>
      <c r="DP16" s="687"/>
      <c r="DQ16" s="694" t="s">
        <v>141</v>
      </c>
      <c r="DR16" s="686"/>
      <c r="DS16" s="686"/>
      <c r="DT16" s="686"/>
      <c r="DU16" s="686"/>
      <c r="DV16" s="686"/>
      <c r="DW16" s="686"/>
      <c r="DX16" s="686"/>
      <c r="DY16" s="686"/>
      <c r="DZ16" s="686"/>
      <c r="EA16" s="686"/>
      <c r="EB16" s="686"/>
      <c r="EC16" s="695"/>
    </row>
    <row r="17" spans="2:133" ht="11.25" customHeight="1" x14ac:dyDescent="0.15">
      <c r="B17" s="682" t="s">
        <v>275</v>
      </c>
      <c r="C17" s="683"/>
      <c r="D17" s="683"/>
      <c r="E17" s="683"/>
      <c r="F17" s="683"/>
      <c r="G17" s="683"/>
      <c r="H17" s="683"/>
      <c r="I17" s="683"/>
      <c r="J17" s="683"/>
      <c r="K17" s="683"/>
      <c r="L17" s="683"/>
      <c r="M17" s="683"/>
      <c r="N17" s="683"/>
      <c r="O17" s="683"/>
      <c r="P17" s="683"/>
      <c r="Q17" s="684"/>
      <c r="R17" s="685">
        <v>5099</v>
      </c>
      <c r="S17" s="686"/>
      <c r="T17" s="686"/>
      <c r="U17" s="686"/>
      <c r="V17" s="686"/>
      <c r="W17" s="686"/>
      <c r="X17" s="686"/>
      <c r="Y17" s="687"/>
      <c r="Z17" s="688">
        <v>0</v>
      </c>
      <c r="AA17" s="688"/>
      <c r="AB17" s="688"/>
      <c r="AC17" s="688"/>
      <c r="AD17" s="689">
        <v>5099</v>
      </c>
      <c r="AE17" s="689"/>
      <c r="AF17" s="689"/>
      <c r="AG17" s="689"/>
      <c r="AH17" s="689"/>
      <c r="AI17" s="689"/>
      <c r="AJ17" s="689"/>
      <c r="AK17" s="689"/>
      <c r="AL17" s="690">
        <v>0.1</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140</v>
      </c>
      <c r="BH17" s="686"/>
      <c r="BI17" s="686"/>
      <c r="BJ17" s="686"/>
      <c r="BK17" s="686"/>
      <c r="BL17" s="686"/>
      <c r="BM17" s="686"/>
      <c r="BN17" s="687"/>
      <c r="BO17" s="688" t="s">
        <v>141</v>
      </c>
      <c r="BP17" s="688"/>
      <c r="BQ17" s="688"/>
      <c r="BR17" s="688"/>
      <c r="BS17" s="694" t="s">
        <v>252</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1599729</v>
      </c>
      <c r="CS17" s="686"/>
      <c r="CT17" s="686"/>
      <c r="CU17" s="686"/>
      <c r="CV17" s="686"/>
      <c r="CW17" s="686"/>
      <c r="CX17" s="686"/>
      <c r="CY17" s="687"/>
      <c r="CZ17" s="688">
        <v>13.2</v>
      </c>
      <c r="DA17" s="688"/>
      <c r="DB17" s="688"/>
      <c r="DC17" s="688"/>
      <c r="DD17" s="694" t="s">
        <v>252</v>
      </c>
      <c r="DE17" s="686"/>
      <c r="DF17" s="686"/>
      <c r="DG17" s="686"/>
      <c r="DH17" s="686"/>
      <c r="DI17" s="686"/>
      <c r="DJ17" s="686"/>
      <c r="DK17" s="686"/>
      <c r="DL17" s="686"/>
      <c r="DM17" s="686"/>
      <c r="DN17" s="686"/>
      <c r="DO17" s="686"/>
      <c r="DP17" s="687"/>
      <c r="DQ17" s="694">
        <v>1412673</v>
      </c>
      <c r="DR17" s="686"/>
      <c r="DS17" s="686"/>
      <c r="DT17" s="686"/>
      <c r="DU17" s="686"/>
      <c r="DV17" s="686"/>
      <c r="DW17" s="686"/>
      <c r="DX17" s="686"/>
      <c r="DY17" s="686"/>
      <c r="DZ17" s="686"/>
      <c r="EA17" s="686"/>
      <c r="EB17" s="686"/>
      <c r="EC17" s="695"/>
    </row>
    <row r="18" spans="2:133" ht="11.25" customHeight="1" x14ac:dyDescent="0.15">
      <c r="B18" s="682" t="s">
        <v>278</v>
      </c>
      <c r="C18" s="683"/>
      <c r="D18" s="683"/>
      <c r="E18" s="683"/>
      <c r="F18" s="683"/>
      <c r="G18" s="683"/>
      <c r="H18" s="683"/>
      <c r="I18" s="683"/>
      <c r="J18" s="683"/>
      <c r="K18" s="683"/>
      <c r="L18" s="683"/>
      <c r="M18" s="683"/>
      <c r="N18" s="683"/>
      <c r="O18" s="683"/>
      <c r="P18" s="683"/>
      <c r="Q18" s="684"/>
      <c r="R18" s="685">
        <v>9910</v>
      </c>
      <c r="S18" s="686"/>
      <c r="T18" s="686"/>
      <c r="U18" s="686"/>
      <c r="V18" s="686"/>
      <c r="W18" s="686"/>
      <c r="X18" s="686"/>
      <c r="Y18" s="687"/>
      <c r="Z18" s="688">
        <v>0.1</v>
      </c>
      <c r="AA18" s="688"/>
      <c r="AB18" s="688"/>
      <c r="AC18" s="688"/>
      <c r="AD18" s="689">
        <v>9910</v>
      </c>
      <c r="AE18" s="689"/>
      <c r="AF18" s="689"/>
      <c r="AG18" s="689"/>
      <c r="AH18" s="689"/>
      <c r="AI18" s="689"/>
      <c r="AJ18" s="689"/>
      <c r="AK18" s="689"/>
      <c r="AL18" s="690">
        <v>0.2</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252</v>
      </c>
      <c r="BH18" s="686"/>
      <c r="BI18" s="686"/>
      <c r="BJ18" s="686"/>
      <c r="BK18" s="686"/>
      <c r="BL18" s="686"/>
      <c r="BM18" s="686"/>
      <c r="BN18" s="687"/>
      <c r="BO18" s="688" t="s">
        <v>141</v>
      </c>
      <c r="BP18" s="688"/>
      <c r="BQ18" s="688"/>
      <c r="BR18" s="688"/>
      <c r="BS18" s="694" t="s">
        <v>140</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v>9811</v>
      </c>
      <c r="CS18" s="686"/>
      <c r="CT18" s="686"/>
      <c r="CU18" s="686"/>
      <c r="CV18" s="686"/>
      <c r="CW18" s="686"/>
      <c r="CX18" s="686"/>
      <c r="CY18" s="687"/>
      <c r="CZ18" s="688">
        <v>0.1</v>
      </c>
      <c r="DA18" s="688"/>
      <c r="DB18" s="688"/>
      <c r="DC18" s="688"/>
      <c r="DD18" s="694">
        <v>9811</v>
      </c>
      <c r="DE18" s="686"/>
      <c r="DF18" s="686"/>
      <c r="DG18" s="686"/>
      <c r="DH18" s="686"/>
      <c r="DI18" s="686"/>
      <c r="DJ18" s="686"/>
      <c r="DK18" s="686"/>
      <c r="DL18" s="686"/>
      <c r="DM18" s="686"/>
      <c r="DN18" s="686"/>
      <c r="DO18" s="686"/>
      <c r="DP18" s="687"/>
      <c r="DQ18" s="694" t="s">
        <v>141</v>
      </c>
      <c r="DR18" s="686"/>
      <c r="DS18" s="686"/>
      <c r="DT18" s="686"/>
      <c r="DU18" s="686"/>
      <c r="DV18" s="686"/>
      <c r="DW18" s="686"/>
      <c r="DX18" s="686"/>
      <c r="DY18" s="686"/>
      <c r="DZ18" s="686"/>
      <c r="EA18" s="686"/>
      <c r="EB18" s="686"/>
      <c r="EC18" s="695"/>
    </row>
    <row r="19" spans="2:133" ht="11.25" customHeight="1" x14ac:dyDescent="0.15">
      <c r="B19" s="682" t="s">
        <v>281</v>
      </c>
      <c r="C19" s="683"/>
      <c r="D19" s="683"/>
      <c r="E19" s="683"/>
      <c r="F19" s="683"/>
      <c r="G19" s="683"/>
      <c r="H19" s="683"/>
      <c r="I19" s="683"/>
      <c r="J19" s="683"/>
      <c r="K19" s="683"/>
      <c r="L19" s="683"/>
      <c r="M19" s="683"/>
      <c r="N19" s="683"/>
      <c r="O19" s="683"/>
      <c r="P19" s="683"/>
      <c r="Q19" s="684"/>
      <c r="R19" s="685">
        <v>9910</v>
      </c>
      <c r="S19" s="686"/>
      <c r="T19" s="686"/>
      <c r="U19" s="686"/>
      <c r="V19" s="686"/>
      <c r="W19" s="686"/>
      <c r="X19" s="686"/>
      <c r="Y19" s="687"/>
      <c r="Z19" s="688">
        <v>0.1</v>
      </c>
      <c r="AA19" s="688"/>
      <c r="AB19" s="688"/>
      <c r="AC19" s="688"/>
      <c r="AD19" s="689">
        <v>9910</v>
      </c>
      <c r="AE19" s="689"/>
      <c r="AF19" s="689"/>
      <c r="AG19" s="689"/>
      <c r="AH19" s="689"/>
      <c r="AI19" s="689"/>
      <c r="AJ19" s="689"/>
      <c r="AK19" s="689"/>
      <c r="AL19" s="690">
        <v>0.2</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v>10214</v>
      </c>
      <c r="BH19" s="686"/>
      <c r="BI19" s="686"/>
      <c r="BJ19" s="686"/>
      <c r="BK19" s="686"/>
      <c r="BL19" s="686"/>
      <c r="BM19" s="686"/>
      <c r="BN19" s="687"/>
      <c r="BO19" s="688">
        <v>1.1000000000000001</v>
      </c>
      <c r="BP19" s="688"/>
      <c r="BQ19" s="688"/>
      <c r="BR19" s="688"/>
      <c r="BS19" s="694" t="s">
        <v>252</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141</v>
      </c>
      <c r="CS19" s="686"/>
      <c r="CT19" s="686"/>
      <c r="CU19" s="686"/>
      <c r="CV19" s="686"/>
      <c r="CW19" s="686"/>
      <c r="CX19" s="686"/>
      <c r="CY19" s="687"/>
      <c r="CZ19" s="688" t="s">
        <v>141</v>
      </c>
      <c r="DA19" s="688"/>
      <c r="DB19" s="688"/>
      <c r="DC19" s="688"/>
      <c r="DD19" s="694" t="s">
        <v>141</v>
      </c>
      <c r="DE19" s="686"/>
      <c r="DF19" s="686"/>
      <c r="DG19" s="686"/>
      <c r="DH19" s="686"/>
      <c r="DI19" s="686"/>
      <c r="DJ19" s="686"/>
      <c r="DK19" s="686"/>
      <c r="DL19" s="686"/>
      <c r="DM19" s="686"/>
      <c r="DN19" s="686"/>
      <c r="DO19" s="686"/>
      <c r="DP19" s="687"/>
      <c r="DQ19" s="694" t="s">
        <v>141</v>
      </c>
      <c r="DR19" s="686"/>
      <c r="DS19" s="686"/>
      <c r="DT19" s="686"/>
      <c r="DU19" s="686"/>
      <c r="DV19" s="686"/>
      <c r="DW19" s="686"/>
      <c r="DX19" s="686"/>
      <c r="DY19" s="686"/>
      <c r="DZ19" s="686"/>
      <c r="EA19" s="686"/>
      <c r="EB19" s="686"/>
      <c r="EC19" s="695"/>
    </row>
    <row r="20" spans="2:133" ht="11.25" customHeight="1" x14ac:dyDescent="0.15">
      <c r="B20" s="682" t="s">
        <v>284</v>
      </c>
      <c r="C20" s="683"/>
      <c r="D20" s="683"/>
      <c r="E20" s="683"/>
      <c r="F20" s="683"/>
      <c r="G20" s="683"/>
      <c r="H20" s="683"/>
      <c r="I20" s="683"/>
      <c r="J20" s="683"/>
      <c r="K20" s="683"/>
      <c r="L20" s="683"/>
      <c r="M20" s="683"/>
      <c r="N20" s="683"/>
      <c r="O20" s="683"/>
      <c r="P20" s="683"/>
      <c r="Q20" s="684"/>
      <c r="R20" s="685" t="s">
        <v>252</v>
      </c>
      <c r="S20" s="686"/>
      <c r="T20" s="686"/>
      <c r="U20" s="686"/>
      <c r="V20" s="686"/>
      <c r="W20" s="686"/>
      <c r="X20" s="686"/>
      <c r="Y20" s="687"/>
      <c r="Z20" s="688" t="s">
        <v>141</v>
      </c>
      <c r="AA20" s="688"/>
      <c r="AB20" s="688"/>
      <c r="AC20" s="688"/>
      <c r="AD20" s="689" t="s">
        <v>141</v>
      </c>
      <c r="AE20" s="689"/>
      <c r="AF20" s="689"/>
      <c r="AG20" s="689"/>
      <c r="AH20" s="689"/>
      <c r="AI20" s="689"/>
      <c r="AJ20" s="689"/>
      <c r="AK20" s="689"/>
      <c r="AL20" s="690" t="s">
        <v>252</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v>10214</v>
      </c>
      <c r="BH20" s="686"/>
      <c r="BI20" s="686"/>
      <c r="BJ20" s="686"/>
      <c r="BK20" s="686"/>
      <c r="BL20" s="686"/>
      <c r="BM20" s="686"/>
      <c r="BN20" s="687"/>
      <c r="BO20" s="688">
        <v>1.1000000000000001</v>
      </c>
      <c r="BP20" s="688"/>
      <c r="BQ20" s="688"/>
      <c r="BR20" s="688"/>
      <c r="BS20" s="694" t="s">
        <v>252</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12078731</v>
      </c>
      <c r="CS20" s="686"/>
      <c r="CT20" s="686"/>
      <c r="CU20" s="686"/>
      <c r="CV20" s="686"/>
      <c r="CW20" s="686"/>
      <c r="CX20" s="686"/>
      <c r="CY20" s="687"/>
      <c r="CZ20" s="688">
        <v>100</v>
      </c>
      <c r="DA20" s="688"/>
      <c r="DB20" s="688"/>
      <c r="DC20" s="688"/>
      <c r="DD20" s="694">
        <v>2323495</v>
      </c>
      <c r="DE20" s="686"/>
      <c r="DF20" s="686"/>
      <c r="DG20" s="686"/>
      <c r="DH20" s="686"/>
      <c r="DI20" s="686"/>
      <c r="DJ20" s="686"/>
      <c r="DK20" s="686"/>
      <c r="DL20" s="686"/>
      <c r="DM20" s="686"/>
      <c r="DN20" s="686"/>
      <c r="DO20" s="686"/>
      <c r="DP20" s="687"/>
      <c r="DQ20" s="694">
        <v>5551004</v>
      </c>
      <c r="DR20" s="686"/>
      <c r="DS20" s="686"/>
      <c r="DT20" s="686"/>
      <c r="DU20" s="686"/>
      <c r="DV20" s="686"/>
      <c r="DW20" s="686"/>
      <c r="DX20" s="686"/>
      <c r="DY20" s="686"/>
      <c r="DZ20" s="686"/>
      <c r="EA20" s="686"/>
      <c r="EB20" s="686"/>
      <c r="EC20" s="695"/>
    </row>
    <row r="21" spans="2:133" ht="11.25" customHeight="1" x14ac:dyDescent="0.15">
      <c r="B21" s="682" t="s">
        <v>287</v>
      </c>
      <c r="C21" s="683"/>
      <c r="D21" s="683"/>
      <c r="E21" s="683"/>
      <c r="F21" s="683"/>
      <c r="G21" s="683"/>
      <c r="H21" s="683"/>
      <c r="I21" s="683"/>
      <c r="J21" s="683"/>
      <c r="K21" s="683"/>
      <c r="L21" s="683"/>
      <c r="M21" s="683"/>
      <c r="N21" s="683"/>
      <c r="O21" s="683"/>
      <c r="P21" s="683"/>
      <c r="Q21" s="684"/>
      <c r="R21" s="685" t="s">
        <v>141</v>
      </c>
      <c r="S21" s="686"/>
      <c r="T21" s="686"/>
      <c r="U21" s="686"/>
      <c r="V21" s="686"/>
      <c r="W21" s="686"/>
      <c r="X21" s="686"/>
      <c r="Y21" s="687"/>
      <c r="Z21" s="688" t="s">
        <v>252</v>
      </c>
      <c r="AA21" s="688"/>
      <c r="AB21" s="688"/>
      <c r="AC21" s="688"/>
      <c r="AD21" s="689" t="s">
        <v>141</v>
      </c>
      <c r="AE21" s="689"/>
      <c r="AF21" s="689"/>
      <c r="AG21" s="689"/>
      <c r="AH21" s="689"/>
      <c r="AI21" s="689"/>
      <c r="AJ21" s="689"/>
      <c r="AK21" s="689"/>
      <c r="AL21" s="690" t="s">
        <v>141</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v>10214</v>
      </c>
      <c r="BH21" s="686"/>
      <c r="BI21" s="686"/>
      <c r="BJ21" s="686"/>
      <c r="BK21" s="686"/>
      <c r="BL21" s="686"/>
      <c r="BM21" s="686"/>
      <c r="BN21" s="687"/>
      <c r="BO21" s="688">
        <v>1.1000000000000001</v>
      </c>
      <c r="BP21" s="688"/>
      <c r="BQ21" s="688"/>
      <c r="BR21" s="688"/>
      <c r="BS21" s="694" t="s">
        <v>252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289</v>
      </c>
      <c r="C22" s="683"/>
      <c r="D22" s="683"/>
      <c r="E22" s="683"/>
      <c r="F22" s="683"/>
      <c r="G22" s="683"/>
      <c r="H22" s="683"/>
      <c r="I22" s="683"/>
      <c r="J22" s="683"/>
      <c r="K22" s="683"/>
      <c r="L22" s="683"/>
      <c r="M22" s="683"/>
      <c r="N22" s="683"/>
      <c r="O22" s="683"/>
      <c r="P22" s="683"/>
      <c r="Q22" s="684"/>
      <c r="R22" s="685">
        <v>4109245</v>
      </c>
      <c r="S22" s="686"/>
      <c r="T22" s="686"/>
      <c r="U22" s="686"/>
      <c r="V22" s="686"/>
      <c r="W22" s="686"/>
      <c r="X22" s="686"/>
      <c r="Y22" s="687"/>
      <c r="Z22" s="688">
        <v>33.1</v>
      </c>
      <c r="AA22" s="688"/>
      <c r="AB22" s="688"/>
      <c r="AC22" s="688"/>
      <c r="AD22" s="689">
        <v>3013268</v>
      </c>
      <c r="AE22" s="689"/>
      <c r="AF22" s="689"/>
      <c r="AG22" s="689"/>
      <c r="AH22" s="689"/>
      <c r="AI22" s="689"/>
      <c r="AJ22" s="689"/>
      <c r="AK22" s="689"/>
      <c r="AL22" s="690">
        <v>70.599999999999994</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140</v>
      </c>
      <c r="BH22" s="686"/>
      <c r="BI22" s="686"/>
      <c r="BJ22" s="686"/>
      <c r="BK22" s="686"/>
      <c r="BL22" s="686"/>
      <c r="BM22" s="686"/>
      <c r="BN22" s="687"/>
      <c r="BO22" s="688" t="s">
        <v>141</v>
      </c>
      <c r="BP22" s="688"/>
      <c r="BQ22" s="688"/>
      <c r="BR22" s="688"/>
      <c r="BS22" s="694" t="s">
        <v>252</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292</v>
      </c>
      <c r="C23" s="683"/>
      <c r="D23" s="683"/>
      <c r="E23" s="683"/>
      <c r="F23" s="683"/>
      <c r="G23" s="683"/>
      <c r="H23" s="683"/>
      <c r="I23" s="683"/>
      <c r="J23" s="683"/>
      <c r="K23" s="683"/>
      <c r="L23" s="683"/>
      <c r="M23" s="683"/>
      <c r="N23" s="683"/>
      <c r="O23" s="683"/>
      <c r="P23" s="683"/>
      <c r="Q23" s="684"/>
      <c r="R23" s="685">
        <v>3013268</v>
      </c>
      <c r="S23" s="686"/>
      <c r="T23" s="686"/>
      <c r="U23" s="686"/>
      <c r="V23" s="686"/>
      <c r="W23" s="686"/>
      <c r="X23" s="686"/>
      <c r="Y23" s="687"/>
      <c r="Z23" s="688">
        <v>24.3</v>
      </c>
      <c r="AA23" s="688"/>
      <c r="AB23" s="688"/>
      <c r="AC23" s="688"/>
      <c r="AD23" s="689">
        <v>3013268</v>
      </c>
      <c r="AE23" s="689"/>
      <c r="AF23" s="689"/>
      <c r="AG23" s="689"/>
      <c r="AH23" s="689"/>
      <c r="AI23" s="689"/>
      <c r="AJ23" s="689"/>
      <c r="AK23" s="689"/>
      <c r="AL23" s="690">
        <v>70.599999999999994</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t="s">
        <v>141</v>
      </c>
      <c r="BH23" s="686"/>
      <c r="BI23" s="686"/>
      <c r="BJ23" s="686"/>
      <c r="BK23" s="686"/>
      <c r="BL23" s="686"/>
      <c r="BM23" s="686"/>
      <c r="BN23" s="687"/>
      <c r="BO23" s="688" t="s">
        <v>141</v>
      </c>
      <c r="BP23" s="688"/>
      <c r="BQ23" s="688"/>
      <c r="BR23" s="688"/>
      <c r="BS23" s="694" t="s">
        <v>141</v>
      </c>
      <c r="BT23" s="686"/>
      <c r="BU23" s="686"/>
      <c r="BV23" s="686"/>
      <c r="BW23" s="686"/>
      <c r="BX23" s="686"/>
      <c r="BY23" s="686"/>
      <c r="BZ23" s="686"/>
      <c r="CA23" s="686"/>
      <c r="CB23" s="695"/>
      <c r="CD23" s="667" t="s">
        <v>232</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6" t="s">
        <v>297</v>
      </c>
      <c r="DM23" s="717"/>
      <c r="DN23" s="717"/>
      <c r="DO23" s="717"/>
      <c r="DP23" s="717"/>
      <c r="DQ23" s="717"/>
      <c r="DR23" s="717"/>
      <c r="DS23" s="717"/>
      <c r="DT23" s="717"/>
      <c r="DU23" s="717"/>
      <c r="DV23" s="718"/>
      <c r="DW23" s="667" t="s">
        <v>298</v>
      </c>
      <c r="DX23" s="668"/>
      <c r="DY23" s="668"/>
      <c r="DZ23" s="668"/>
      <c r="EA23" s="668"/>
      <c r="EB23" s="668"/>
      <c r="EC23" s="669"/>
    </row>
    <row r="24" spans="2:133" ht="11.25" customHeight="1" x14ac:dyDescent="0.15">
      <c r="B24" s="682" t="s">
        <v>299</v>
      </c>
      <c r="C24" s="683"/>
      <c r="D24" s="683"/>
      <c r="E24" s="683"/>
      <c r="F24" s="683"/>
      <c r="G24" s="683"/>
      <c r="H24" s="683"/>
      <c r="I24" s="683"/>
      <c r="J24" s="683"/>
      <c r="K24" s="683"/>
      <c r="L24" s="683"/>
      <c r="M24" s="683"/>
      <c r="N24" s="683"/>
      <c r="O24" s="683"/>
      <c r="P24" s="683"/>
      <c r="Q24" s="684"/>
      <c r="R24" s="685">
        <v>1095977</v>
      </c>
      <c r="S24" s="686"/>
      <c r="T24" s="686"/>
      <c r="U24" s="686"/>
      <c r="V24" s="686"/>
      <c r="W24" s="686"/>
      <c r="X24" s="686"/>
      <c r="Y24" s="687"/>
      <c r="Z24" s="688">
        <v>8.8000000000000007</v>
      </c>
      <c r="AA24" s="688"/>
      <c r="AB24" s="688"/>
      <c r="AC24" s="688"/>
      <c r="AD24" s="689" t="s">
        <v>141</v>
      </c>
      <c r="AE24" s="689"/>
      <c r="AF24" s="689"/>
      <c r="AG24" s="689"/>
      <c r="AH24" s="689"/>
      <c r="AI24" s="689"/>
      <c r="AJ24" s="689"/>
      <c r="AK24" s="689"/>
      <c r="AL24" s="690" t="s">
        <v>140</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140</v>
      </c>
      <c r="BH24" s="686"/>
      <c r="BI24" s="686"/>
      <c r="BJ24" s="686"/>
      <c r="BK24" s="686"/>
      <c r="BL24" s="686"/>
      <c r="BM24" s="686"/>
      <c r="BN24" s="687"/>
      <c r="BO24" s="688" t="s">
        <v>141</v>
      </c>
      <c r="BP24" s="688"/>
      <c r="BQ24" s="688"/>
      <c r="BR24" s="688"/>
      <c r="BS24" s="694" t="s">
        <v>252</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3551409</v>
      </c>
      <c r="CS24" s="675"/>
      <c r="CT24" s="675"/>
      <c r="CU24" s="675"/>
      <c r="CV24" s="675"/>
      <c r="CW24" s="675"/>
      <c r="CX24" s="675"/>
      <c r="CY24" s="676"/>
      <c r="CZ24" s="679">
        <v>29.4</v>
      </c>
      <c r="DA24" s="680"/>
      <c r="DB24" s="680"/>
      <c r="DC24" s="699"/>
      <c r="DD24" s="721">
        <v>2779052</v>
      </c>
      <c r="DE24" s="675"/>
      <c r="DF24" s="675"/>
      <c r="DG24" s="675"/>
      <c r="DH24" s="675"/>
      <c r="DI24" s="675"/>
      <c r="DJ24" s="675"/>
      <c r="DK24" s="676"/>
      <c r="DL24" s="721">
        <v>2140666</v>
      </c>
      <c r="DM24" s="675"/>
      <c r="DN24" s="675"/>
      <c r="DO24" s="675"/>
      <c r="DP24" s="675"/>
      <c r="DQ24" s="675"/>
      <c r="DR24" s="675"/>
      <c r="DS24" s="675"/>
      <c r="DT24" s="675"/>
      <c r="DU24" s="675"/>
      <c r="DV24" s="676"/>
      <c r="DW24" s="679">
        <v>48.7</v>
      </c>
      <c r="DX24" s="680"/>
      <c r="DY24" s="680"/>
      <c r="DZ24" s="680"/>
      <c r="EA24" s="680"/>
      <c r="EB24" s="680"/>
      <c r="EC24" s="681"/>
    </row>
    <row r="25" spans="2:133" ht="11.25" customHeight="1" x14ac:dyDescent="0.15">
      <c r="B25" s="682" t="s">
        <v>302</v>
      </c>
      <c r="C25" s="683"/>
      <c r="D25" s="683"/>
      <c r="E25" s="683"/>
      <c r="F25" s="683"/>
      <c r="G25" s="683"/>
      <c r="H25" s="683"/>
      <c r="I25" s="683"/>
      <c r="J25" s="683"/>
      <c r="K25" s="683"/>
      <c r="L25" s="683"/>
      <c r="M25" s="683"/>
      <c r="N25" s="683"/>
      <c r="O25" s="683"/>
      <c r="P25" s="683"/>
      <c r="Q25" s="684"/>
      <c r="R25" s="685" t="s">
        <v>252</v>
      </c>
      <c r="S25" s="686"/>
      <c r="T25" s="686"/>
      <c r="U25" s="686"/>
      <c r="V25" s="686"/>
      <c r="W25" s="686"/>
      <c r="X25" s="686"/>
      <c r="Y25" s="687"/>
      <c r="Z25" s="688" t="s">
        <v>141</v>
      </c>
      <c r="AA25" s="688"/>
      <c r="AB25" s="688"/>
      <c r="AC25" s="688"/>
      <c r="AD25" s="689" t="s">
        <v>141</v>
      </c>
      <c r="AE25" s="689"/>
      <c r="AF25" s="689"/>
      <c r="AG25" s="689"/>
      <c r="AH25" s="689"/>
      <c r="AI25" s="689"/>
      <c r="AJ25" s="689"/>
      <c r="AK25" s="689"/>
      <c r="AL25" s="690" t="s">
        <v>141</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252</v>
      </c>
      <c r="BP25" s="688"/>
      <c r="BQ25" s="688"/>
      <c r="BR25" s="688"/>
      <c r="BS25" s="694" t="s">
        <v>141</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1407806</v>
      </c>
      <c r="CS25" s="722"/>
      <c r="CT25" s="722"/>
      <c r="CU25" s="722"/>
      <c r="CV25" s="722"/>
      <c r="CW25" s="722"/>
      <c r="CX25" s="722"/>
      <c r="CY25" s="723"/>
      <c r="CZ25" s="690">
        <v>11.7</v>
      </c>
      <c r="DA25" s="719"/>
      <c r="DB25" s="719"/>
      <c r="DC25" s="724"/>
      <c r="DD25" s="694">
        <v>1208681</v>
      </c>
      <c r="DE25" s="722"/>
      <c r="DF25" s="722"/>
      <c r="DG25" s="722"/>
      <c r="DH25" s="722"/>
      <c r="DI25" s="722"/>
      <c r="DJ25" s="722"/>
      <c r="DK25" s="723"/>
      <c r="DL25" s="694">
        <v>757219</v>
      </c>
      <c r="DM25" s="722"/>
      <c r="DN25" s="722"/>
      <c r="DO25" s="722"/>
      <c r="DP25" s="722"/>
      <c r="DQ25" s="722"/>
      <c r="DR25" s="722"/>
      <c r="DS25" s="722"/>
      <c r="DT25" s="722"/>
      <c r="DU25" s="722"/>
      <c r="DV25" s="723"/>
      <c r="DW25" s="690">
        <v>17.2</v>
      </c>
      <c r="DX25" s="719"/>
      <c r="DY25" s="719"/>
      <c r="DZ25" s="719"/>
      <c r="EA25" s="719"/>
      <c r="EB25" s="719"/>
      <c r="EC25" s="720"/>
    </row>
    <row r="26" spans="2:133" ht="11.25" customHeight="1" x14ac:dyDescent="0.15">
      <c r="B26" s="682" t="s">
        <v>305</v>
      </c>
      <c r="C26" s="683"/>
      <c r="D26" s="683"/>
      <c r="E26" s="683"/>
      <c r="F26" s="683"/>
      <c r="G26" s="683"/>
      <c r="H26" s="683"/>
      <c r="I26" s="683"/>
      <c r="J26" s="683"/>
      <c r="K26" s="683"/>
      <c r="L26" s="683"/>
      <c r="M26" s="683"/>
      <c r="N26" s="683"/>
      <c r="O26" s="683"/>
      <c r="P26" s="683"/>
      <c r="Q26" s="684"/>
      <c r="R26" s="685">
        <v>5327403</v>
      </c>
      <c r="S26" s="686"/>
      <c r="T26" s="686"/>
      <c r="U26" s="686"/>
      <c r="V26" s="686"/>
      <c r="W26" s="686"/>
      <c r="X26" s="686"/>
      <c r="Y26" s="687"/>
      <c r="Z26" s="688">
        <v>43</v>
      </c>
      <c r="AA26" s="688"/>
      <c r="AB26" s="688"/>
      <c r="AC26" s="688"/>
      <c r="AD26" s="689">
        <v>4231426</v>
      </c>
      <c r="AE26" s="689"/>
      <c r="AF26" s="689"/>
      <c r="AG26" s="689"/>
      <c r="AH26" s="689"/>
      <c r="AI26" s="689"/>
      <c r="AJ26" s="689"/>
      <c r="AK26" s="689"/>
      <c r="AL26" s="690">
        <v>99.2</v>
      </c>
      <c r="AM26" s="691"/>
      <c r="AN26" s="691"/>
      <c r="AO26" s="692"/>
      <c r="AP26" s="704" t="s">
        <v>306</v>
      </c>
      <c r="AQ26" s="725"/>
      <c r="AR26" s="725"/>
      <c r="AS26" s="725"/>
      <c r="AT26" s="725"/>
      <c r="AU26" s="725"/>
      <c r="AV26" s="725"/>
      <c r="AW26" s="725"/>
      <c r="AX26" s="725"/>
      <c r="AY26" s="725"/>
      <c r="AZ26" s="725"/>
      <c r="BA26" s="725"/>
      <c r="BB26" s="725"/>
      <c r="BC26" s="725"/>
      <c r="BD26" s="725"/>
      <c r="BE26" s="725"/>
      <c r="BF26" s="706"/>
      <c r="BG26" s="685" t="s">
        <v>141</v>
      </c>
      <c r="BH26" s="686"/>
      <c r="BI26" s="686"/>
      <c r="BJ26" s="686"/>
      <c r="BK26" s="686"/>
      <c r="BL26" s="686"/>
      <c r="BM26" s="686"/>
      <c r="BN26" s="687"/>
      <c r="BO26" s="688" t="s">
        <v>141</v>
      </c>
      <c r="BP26" s="688"/>
      <c r="BQ26" s="688"/>
      <c r="BR26" s="688"/>
      <c r="BS26" s="694" t="s">
        <v>252</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472320</v>
      </c>
      <c r="CS26" s="686"/>
      <c r="CT26" s="686"/>
      <c r="CU26" s="686"/>
      <c r="CV26" s="686"/>
      <c r="CW26" s="686"/>
      <c r="CX26" s="686"/>
      <c r="CY26" s="687"/>
      <c r="CZ26" s="690">
        <v>3.9</v>
      </c>
      <c r="DA26" s="719"/>
      <c r="DB26" s="719"/>
      <c r="DC26" s="724"/>
      <c r="DD26" s="694">
        <v>381522</v>
      </c>
      <c r="DE26" s="686"/>
      <c r="DF26" s="686"/>
      <c r="DG26" s="686"/>
      <c r="DH26" s="686"/>
      <c r="DI26" s="686"/>
      <c r="DJ26" s="686"/>
      <c r="DK26" s="687"/>
      <c r="DL26" s="694" t="s">
        <v>140</v>
      </c>
      <c r="DM26" s="686"/>
      <c r="DN26" s="686"/>
      <c r="DO26" s="686"/>
      <c r="DP26" s="686"/>
      <c r="DQ26" s="686"/>
      <c r="DR26" s="686"/>
      <c r="DS26" s="686"/>
      <c r="DT26" s="686"/>
      <c r="DU26" s="686"/>
      <c r="DV26" s="687"/>
      <c r="DW26" s="690" t="s">
        <v>252</v>
      </c>
      <c r="DX26" s="719"/>
      <c r="DY26" s="719"/>
      <c r="DZ26" s="719"/>
      <c r="EA26" s="719"/>
      <c r="EB26" s="719"/>
      <c r="EC26" s="720"/>
    </row>
    <row r="27" spans="2:133" ht="11.25" customHeight="1" x14ac:dyDescent="0.15">
      <c r="B27" s="682" t="s">
        <v>308</v>
      </c>
      <c r="C27" s="683"/>
      <c r="D27" s="683"/>
      <c r="E27" s="683"/>
      <c r="F27" s="683"/>
      <c r="G27" s="683"/>
      <c r="H27" s="683"/>
      <c r="I27" s="683"/>
      <c r="J27" s="683"/>
      <c r="K27" s="683"/>
      <c r="L27" s="683"/>
      <c r="M27" s="683"/>
      <c r="N27" s="683"/>
      <c r="O27" s="683"/>
      <c r="P27" s="683"/>
      <c r="Q27" s="684"/>
      <c r="R27" s="685">
        <v>894</v>
      </c>
      <c r="S27" s="686"/>
      <c r="T27" s="686"/>
      <c r="U27" s="686"/>
      <c r="V27" s="686"/>
      <c r="W27" s="686"/>
      <c r="X27" s="686"/>
      <c r="Y27" s="687"/>
      <c r="Z27" s="688">
        <v>0</v>
      </c>
      <c r="AA27" s="688"/>
      <c r="AB27" s="688"/>
      <c r="AC27" s="688"/>
      <c r="AD27" s="689">
        <v>894</v>
      </c>
      <c r="AE27" s="689"/>
      <c r="AF27" s="689"/>
      <c r="AG27" s="689"/>
      <c r="AH27" s="689"/>
      <c r="AI27" s="689"/>
      <c r="AJ27" s="689"/>
      <c r="AK27" s="689"/>
      <c r="AL27" s="690">
        <v>0</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915434</v>
      </c>
      <c r="BH27" s="686"/>
      <c r="BI27" s="686"/>
      <c r="BJ27" s="686"/>
      <c r="BK27" s="686"/>
      <c r="BL27" s="686"/>
      <c r="BM27" s="686"/>
      <c r="BN27" s="687"/>
      <c r="BO27" s="688">
        <v>100</v>
      </c>
      <c r="BP27" s="688"/>
      <c r="BQ27" s="688"/>
      <c r="BR27" s="688"/>
      <c r="BS27" s="694">
        <v>7913</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543874</v>
      </c>
      <c r="CS27" s="722"/>
      <c r="CT27" s="722"/>
      <c r="CU27" s="722"/>
      <c r="CV27" s="722"/>
      <c r="CW27" s="722"/>
      <c r="CX27" s="722"/>
      <c r="CY27" s="723"/>
      <c r="CZ27" s="690">
        <v>4.5</v>
      </c>
      <c r="DA27" s="719"/>
      <c r="DB27" s="719"/>
      <c r="DC27" s="724"/>
      <c r="DD27" s="694">
        <v>157698</v>
      </c>
      <c r="DE27" s="722"/>
      <c r="DF27" s="722"/>
      <c r="DG27" s="722"/>
      <c r="DH27" s="722"/>
      <c r="DI27" s="722"/>
      <c r="DJ27" s="722"/>
      <c r="DK27" s="723"/>
      <c r="DL27" s="694">
        <v>155703</v>
      </c>
      <c r="DM27" s="722"/>
      <c r="DN27" s="722"/>
      <c r="DO27" s="722"/>
      <c r="DP27" s="722"/>
      <c r="DQ27" s="722"/>
      <c r="DR27" s="722"/>
      <c r="DS27" s="722"/>
      <c r="DT27" s="722"/>
      <c r="DU27" s="722"/>
      <c r="DV27" s="723"/>
      <c r="DW27" s="690">
        <v>3.5</v>
      </c>
      <c r="DX27" s="719"/>
      <c r="DY27" s="719"/>
      <c r="DZ27" s="719"/>
      <c r="EA27" s="719"/>
      <c r="EB27" s="719"/>
      <c r="EC27" s="720"/>
    </row>
    <row r="28" spans="2:133" ht="11.25" customHeight="1" x14ac:dyDescent="0.15">
      <c r="B28" s="682" t="s">
        <v>311</v>
      </c>
      <c r="C28" s="683"/>
      <c r="D28" s="683"/>
      <c r="E28" s="683"/>
      <c r="F28" s="683"/>
      <c r="G28" s="683"/>
      <c r="H28" s="683"/>
      <c r="I28" s="683"/>
      <c r="J28" s="683"/>
      <c r="K28" s="683"/>
      <c r="L28" s="683"/>
      <c r="M28" s="683"/>
      <c r="N28" s="683"/>
      <c r="O28" s="683"/>
      <c r="P28" s="683"/>
      <c r="Q28" s="684"/>
      <c r="R28" s="685">
        <v>16807</v>
      </c>
      <c r="S28" s="686"/>
      <c r="T28" s="686"/>
      <c r="U28" s="686"/>
      <c r="V28" s="686"/>
      <c r="W28" s="686"/>
      <c r="X28" s="686"/>
      <c r="Y28" s="687"/>
      <c r="Z28" s="688">
        <v>0.1</v>
      </c>
      <c r="AA28" s="688"/>
      <c r="AB28" s="688"/>
      <c r="AC28" s="688"/>
      <c r="AD28" s="689" t="s">
        <v>252</v>
      </c>
      <c r="AE28" s="689"/>
      <c r="AF28" s="689"/>
      <c r="AG28" s="689"/>
      <c r="AH28" s="689"/>
      <c r="AI28" s="689"/>
      <c r="AJ28" s="689"/>
      <c r="AK28" s="689"/>
      <c r="AL28" s="690" t="s">
        <v>252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1599729</v>
      </c>
      <c r="CS28" s="686"/>
      <c r="CT28" s="686"/>
      <c r="CU28" s="686"/>
      <c r="CV28" s="686"/>
      <c r="CW28" s="686"/>
      <c r="CX28" s="686"/>
      <c r="CY28" s="687"/>
      <c r="CZ28" s="690">
        <v>13.2</v>
      </c>
      <c r="DA28" s="719"/>
      <c r="DB28" s="719"/>
      <c r="DC28" s="724"/>
      <c r="DD28" s="694">
        <v>1412673</v>
      </c>
      <c r="DE28" s="686"/>
      <c r="DF28" s="686"/>
      <c r="DG28" s="686"/>
      <c r="DH28" s="686"/>
      <c r="DI28" s="686"/>
      <c r="DJ28" s="686"/>
      <c r="DK28" s="687"/>
      <c r="DL28" s="694">
        <v>1227744</v>
      </c>
      <c r="DM28" s="686"/>
      <c r="DN28" s="686"/>
      <c r="DO28" s="686"/>
      <c r="DP28" s="686"/>
      <c r="DQ28" s="686"/>
      <c r="DR28" s="686"/>
      <c r="DS28" s="686"/>
      <c r="DT28" s="686"/>
      <c r="DU28" s="686"/>
      <c r="DV28" s="687"/>
      <c r="DW28" s="690">
        <v>27.9</v>
      </c>
      <c r="DX28" s="719"/>
      <c r="DY28" s="719"/>
      <c r="DZ28" s="719"/>
      <c r="EA28" s="719"/>
      <c r="EB28" s="719"/>
      <c r="EC28" s="720"/>
    </row>
    <row r="29" spans="2:133" ht="11.25" customHeight="1" x14ac:dyDescent="0.15">
      <c r="B29" s="682" t="s">
        <v>313</v>
      </c>
      <c r="C29" s="683"/>
      <c r="D29" s="683"/>
      <c r="E29" s="683"/>
      <c r="F29" s="683"/>
      <c r="G29" s="683"/>
      <c r="H29" s="683"/>
      <c r="I29" s="683"/>
      <c r="J29" s="683"/>
      <c r="K29" s="683"/>
      <c r="L29" s="683"/>
      <c r="M29" s="683"/>
      <c r="N29" s="683"/>
      <c r="O29" s="683"/>
      <c r="P29" s="683"/>
      <c r="Q29" s="684"/>
      <c r="R29" s="685">
        <v>192871</v>
      </c>
      <c r="S29" s="686"/>
      <c r="T29" s="686"/>
      <c r="U29" s="686"/>
      <c r="V29" s="686"/>
      <c r="W29" s="686"/>
      <c r="X29" s="686"/>
      <c r="Y29" s="687"/>
      <c r="Z29" s="688">
        <v>1.6</v>
      </c>
      <c r="AA29" s="688"/>
      <c r="AB29" s="688"/>
      <c r="AC29" s="688"/>
      <c r="AD29" s="689">
        <v>12636</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314</v>
      </c>
      <c r="CE29" s="732"/>
      <c r="CF29" s="700" t="s">
        <v>70</v>
      </c>
      <c r="CG29" s="701"/>
      <c r="CH29" s="701"/>
      <c r="CI29" s="701"/>
      <c r="CJ29" s="701"/>
      <c r="CK29" s="701"/>
      <c r="CL29" s="701"/>
      <c r="CM29" s="701"/>
      <c r="CN29" s="701"/>
      <c r="CO29" s="701"/>
      <c r="CP29" s="701"/>
      <c r="CQ29" s="702"/>
      <c r="CR29" s="685">
        <v>1598579</v>
      </c>
      <c r="CS29" s="722"/>
      <c r="CT29" s="722"/>
      <c r="CU29" s="722"/>
      <c r="CV29" s="722"/>
      <c r="CW29" s="722"/>
      <c r="CX29" s="722"/>
      <c r="CY29" s="723"/>
      <c r="CZ29" s="690">
        <v>13.2</v>
      </c>
      <c r="DA29" s="719"/>
      <c r="DB29" s="719"/>
      <c r="DC29" s="724"/>
      <c r="DD29" s="694">
        <v>1411523</v>
      </c>
      <c r="DE29" s="722"/>
      <c r="DF29" s="722"/>
      <c r="DG29" s="722"/>
      <c r="DH29" s="722"/>
      <c r="DI29" s="722"/>
      <c r="DJ29" s="722"/>
      <c r="DK29" s="723"/>
      <c r="DL29" s="694">
        <v>1226594</v>
      </c>
      <c r="DM29" s="722"/>
      <c r="DN29" s="722"/>
      <c r="DO29" s="722"/>
      <c r="DP29" s="722"/>
      <c r="DQ29" s="722"/>
      <c r="DR29" s="722"/>
      <c r="DS29" s="722"/>
      <c r="DT29" s="722"/>
      <c r="DU29" s="722"/>
      <c r="DV29" s="723"/>
      <c r="DW29" s="690">
        <v>27.9</v>
      </c>
      <c r="DX29" s="719"/>
      <c r="DY29" s="719"/>
      <c r="DZ29" s="719"/>
      <c r="EA29" s="719"/>
      <c r="EB29" s="719"/>
      <c r="EC29" s="720"/>
    </row>
    <row r="30" spans="2:133" ht="11.25" customHeight="1" x14ac:dyDescent="0.15">
      <c r="B30" s="682" t="s">
        <v>315</v>
      </c>
      <c r="C30" s="683"/>
      <c r="D30" s="683"/>
      <c r="E30" s="683"/>
      <c r="F30" s="683"/>
      <c r="G30" s="683"/>
      <c r="H30" s="683"/>
      <c r="I30" s="683"/>
      <c r="J30" s="683"/>
      <c r="K30" s="683"/>
      <c r="L30" s="683"/>
      <c r="M30" s="683"/>
      <c r="N30" s="683"/>
      <c r="O30" s="683"/>
      <c r="P30" s="683"/>
      <c r="Q30" s="684"/>
      <c r="R30" s="685">
        <v>23722</v>
      </c>
      <c r="S30" s="686"/>
      <c r="T30" s="686"/>
      <c r="U30" s="686"/>
      <c r="V30" s="686"/>
      <c r="W30" s="686"/>
      <c r="X30" s="686"/>
      <c r="Y30" s="687"/>
      <c r="Z30" s="688">
        <v>0.2</v>
      </c>
      <c r="AA30" s="688"/>
      <c r="AB30" s="688"/>
      <c r="AC30" s="688"/>
      <c r="AD30" s="689" t="s">
        <v>141</v>
      </c>
      <c r="AE30" s="689"/>
      <c r="AF30" s="689"/>
      <c r="AG30" s="689"/>
      <c r="AH30" s="689"/>
      <c r="AI30" s="689"/>
      <c r="AJ30" s="689"/>
      <c r="AK30" s="689"/>
      <c r="AL30" s="690" t="s">
        <v>252</v>
      </c>
      <c r="AM30" s="691"/>
      <c r="AN30" s="691"/>
      <c r="AO30" s="692"/>
      <c r="AP30" s="664" t="s">
        <v>232</v>
      </c>
      <c r="AQ30" s="665"/>
      <c r="AR30" s="665"/>
      <c r="AS30" s="665"/>
      <c r="AT30" s="665"/>
      <c r="AU30" s="665"/>
      <c r="AV30" s="665"/>
      <c r="AW30" s="665"/>
      <c r="AX30" s="665"/>
      <c r="AY30" s="665"/>
      <c r="AZ30" s="665"/>
      <c r="BA30" s="665"/>
      <c r="BB30" s="665"/>
      <c r="BC30" s="665"/>
      <c r="BD30" s="665"/>
      <c r="BE30" s="665"/>
      <c r="BF30" s="666"/>
      <c r="BG30" s="664" t="s">
        <v>316</v>
      </c>
      <c r="BH30" s="729"/>
      <c r="BI30" s="729"/>
      <c r="BJ30" s="729"/>
      <c r="BK30" s="729"/>
      <c r="BL30" s="729"/>
      <c r="BM30" s="729"/>
      <c r="BN30" s="729"/>
      <c r="BO30" s="729"/>
      <c r="BP30" s="729"/>
      <c r="BQ30" s="730"/>
      <c r="BR30" s="664" t="s">
        <v>317</v>
      </c>
      <c r="BS30" s="729"/>
      <c r="BT30" s="729"/>
      <c r="BU30" s="729"/>
      <c r="BV30" s="729"/>
      <c r="BW30" s="729"/>
      <c r="BX30" s="729"/>
      <c r="BY30" s="729"/>
      <c r="BZ30" s="729"/>
      <c r="CA30" s="729"/>
      <c r="CB30" s="730"/>
      <c r="CD30" s="733"/>
      <c r="CE30" s="734"/>
      <c r="CF30" s="700" t="s">
        <v>318</v>
      </c>
      <c r="CG30" s="701"/>
      <c r="CH30" s="701"/>
      <c r="CI30" s="701"/>
      <c r="CJ30" s="701"/>
      <c r="CK30" s="701"/>
      <c r="CL30" s="701"/>
      <c r="CM30" s="701"/>
      <c r="CN30" s="701"/>
      <c r="CO30" s="701"/>
      <c r="CP30" s="701"/>
      <c r="CQ30" s="702"/>
      <c r="CR30" s="685">
        <v>1554527</v>
      </c>
      <c r="CS30" s="686"/>
      <c r="CT30" s="686"/>
      <c r="CU30" s="686"/>
      <c r="CV30" s="686"/>
      <c r="CW30" s="686"/>
      <c r="CX30" s="686"/>
      <c r="CY30" s="687"/>
      <c r="CZ30" s="690">
        <v>12.9</v>
      </c>
      <c r="DA30" s="719"/>
      <c r="DB30" s="719"/>
      <c r="DC30" s="724"/>
      <c r="DD30" s="694">
        <v>1367471</v>
      </c>
      <c r="DE30" s="686"/>
      <c r="DF30" s="686"/>
      <c r="DG30" s="686"/>
      <c r="DH30" s="686"/>
      <c r="DI30" s="686"/>
      <c r="DJ30" s="686"/>
      <c r="DK30" s="687"/>
      <c r="DL30" s="694">
        <v>1182542</v>
      </c>
      <c r="DM30" s="686"/>
      <c r="DN30" s="686"/>
      <c r="DO30" s="686"/>
      <c r="DP30" s="686"/>
      <c r="DQ30" s="686"/>
      <c r="DR30" s="686"/>
      <c r="DS30" s="686"/>
      <c r="DT30" s="686"/>
      <c r="DU30" s="686"/>
      <c r="DV30" s="687"/>
      <c r="DW30" s="690">
        <v>26.9</v>
      </c>
      <c r="DX30" s="719"/>
      <c r="DY30" s="719"/>
      <c r="DZ30" s="719"/>
      <c r="EA30" s="719"/>
      <c r="EB30" s="719"/>
      <c r="EC30" s="720"/>
    </row>
    <row r="31" spans="2:133" ht="11.25" customHeight="1" x14ac:dyDescent="0.15">
      <c r="B31" s="682" t="s">
        <v>319</v>
      </c>
      <c r="C31" s="683"/>
      <c r="D31" s="683"/>
      <c r="E31" s="683"/>
      <c r="F31" s="683"/>
      <c r="G31" s="683"/>
      <c r="H31" s="683"/>
      <c r="I31" s="683"/>
      <c r="J31" s="683"/>
      <c r="K31" s="683"/>
      <c r="L31" s="683"/>
      <c r="M31" s="683"/>
      <c r="N31" s="683"/>
      <c r="O31" s="683"/>
      <c r="P31" s="683"/>
      <c r="Q31" s="684"/>
      <c r="R31" s="685">
        <v>2831119</v>
      </c>
      <c r="S31" s="686"/>
      <c r="T31" s="686"/>
      <c r="U31" s="686"/>
      <c r="V31" s="686"/>
      <c r="W31" s="686"/>
      <c r="X31" s="686"/>
      <c r="Y31" s="687"/>
      <c r="Z31" s="688">
        <v>22.8</v>
      </c>
      <c r="AA31" s="688"/>
      <c r="AB31" s="688"/>
      <c r="AC31" s="688"/>
      <c r="AD31" s="689" t="s">
        <v>252</v>
      </c>
      <c r="AE31" s="689"/>
      <c r="AF31" s="689"/>
      <c r="AG31" s="689"/>
      <c r="AH31" s="689"/>
      <c r="AI31" s="689"/>
      <c r="AJ31" s="689"/>
      <c r="AK31" s="689"/>
      <c r="AL31" s="690" t="s">
        <v>141</v>
      </c>
      <c r="AM31" s="691"/>
      <c r="AN31" s="691"/>
      <c r="AO31" s="692"/>
      <c r="AP31" s="742" t="s">
        <v>320</v>
      </c>
      <c r="AQ31" s="743"/>
      <c r="AR31" s="743"/>
      <c r="AS31" s="743"/>
      <c r="AT31" s="748" t="s">
        <v>321</v>
      </c>
      <c r="AU31" s="231"/>
      <c r="AV31" s="231"/>
      <c r="AW31" s="231"/>
      <c r="AX31" s="671" t="s">
        <v>195</v>
      </c>
      <c r="AY31" s="672"/>
      <c r="AZ31" s="672"/>
      <c r="BA31" s="672"/>
      <c r="BB31" s="672"/>
      <c r="BC31" s="672"/>
      <c r="BD31" s="672"/>
      <c r="BE31" s="672"/>
      <c r="BF31" s="673"/>
      <c r="BG31" s="741">
        <v>97.8</v>
      </c>
      <c r="BH31" s="737"/>
      <c r="BI31" s="737"/>
      <c r="BJ31" s="737"/>
      <c r="BK31" s="737"/>
      <c r="BL31" s="737"/>
      <c r="BM31" s="680">
        <v>92.3</v>
      </c>
      <c r="BN31" s="737"/>
      <c r="BO31" s="737"/>
      <c r="BP31" s="737"/>
      <c r="BQ31" s="738"/>
      <c r="BR31" s="741">
        <v>99.2</v>
      </c>
      <c r="BS31" s="737"/>
      <c r="BT31" s="737"/>
      <c r="BU31" s="737"/>
      <c r="BV31" s="737"/>
      <c r="BW31" s="737"/>
      <c r="BX31" s="680">
        <v>93.7</v>
      </c>
      <c r="BY31" s="737"/>
      <c r="BZ31" s="737"/>
      <c r="CA31" s="737"/>
      <c r="CB31" s="738"/>
      <c r="CD31" s="733"/>
      <c r="CE31" s="734"/>
      <c r="CF31" s="700" t="s">
        <v>322</v>
      </c>
      <c r="CG31" s="701"/>
      <c r="CH31" s="701"/>
      <c r="CI31" s="701"/>
      <c r="CJ31" s="701"/>
      <c r="CK31" s="701"/>
      <c r="CL31" s="701"/>
      <c r="CM31" s="701"/>
      <c r="CN31" s="701"/>
      <c r="CO31" s="701"/>
      <c r="CP31" s="701"/>
      <c r="CQ31" s="702"/>
      <c r="CR31" s="685">
        <v>44052</v>
      </c>
      <c r="CS31" s="722"/>
      <c r="CT31" s="722"/>
      <c r="CU31" s="722"/>
      <c r="CV31" s="722"/>
      <c r="CW31" s="722"/>
      <c r="CX31" s="722"/>
      <c r="CY31" s="723"/>
      <c r="CZ31" s="690">
        <v>0.4</v>
      </c>
      <c r="DA31" s="719"/>
      <c r="DB31" s="719"/>
      <c r="DC31" s="724"/>
      <c r="DD31" s="694">
        <v>44052</v>
      </c>
      <c r="DE31" s="722"/>
      <c r="DF31" s="722"/>
      <c r="DG31" s="722"/>
      <c r="DH31" s="722"/>
      <c r="DI31" s="722"/>
      <c r="DJ31" s="722"/>
      <c r="DK31" s="723"/>
      <c r="DL31" s="694">
        <v>44052</v>
      </c>
      <c r="DM31" s="722"/>
      <c r="DN31" s="722"/>
      <c r="DO31" s="722"/>
      <c r="DP31" s="722"/>
      <c r="DQ31" s="722"/>
      <c r="DR31" s="722"/>
      <c r="DS31" s="722"/>
      <c r="DT31" s="722"/>
      <c r="DU31" s="722"/>
      <c r="DV31" s="723"/>
      <c r="DW31" s="690">
        <v>1</v>
      </c>
      <c r="DX31" s="719"/>
      <c r="DY31" s="719"/>
      <c r="DZ31" s="719"/>
      <c r="EA31" s="719"/>
      <c r="EB31" s="719"/>
      <c r="EC31" s="720"/>
    </row>
    <row r="32" spans="2:133" ht="11.25" customHeight="1" x14ac:dyDescent="0.15">
      <c r="B32" s="752" t="s">
        <v>323</v>
      </c>
      <c r="C32" s="753"/>
      <c r="D32" s="753"/>
      <c r="E32" s="753"/>
      <c r="F32" s="753"/>
      <c r="G32" s="753"/>
      <c r="H32" s="753"/>
      <c r="I32" s="753"/>
      <c r="J32" s="753"/>
      <c r="K32" s="753"/>
      <c r="L32" s="753"/>
      <c r="M32" s="753"/>
      <c r="N32" s="753"/>
      <c r="O32" s="753"/>
      <c r="P32" s="753"/>
      <c r="Q32" s="754"/>
      <c r="R32" s="685" t="s">
        <v>140</v>
      </c>
      <c r="S32" s="686"/>
      <c r="T32" s="686"/>
      <c r="U32" s="686"/>
      <c r="V32" s="686"/>
      <c r="W32" s="686"/>
      <c r="X32" s="686"/>
      <c r="Y32" s="687"/>
      <c r="Z32" s="688" t="s">
        <v>141</v>
      </c>
      <c r="AA32" s="688"/>
      <c r="AB32" s="688"/>
      <c r="AC32" s="688"/>
      <c r="AD32" s="689" t="s">
        <v>140</v>
      </c>
      <c r="AE32" s="689"/>
      <c r="AF32" s="689"/>
      <c r="AG32" s="689"/>
      <c r="AH32" s="689"/>
      <c r="AI32" s="689"/>
      <c r="AJ32" s="689"/>
      <c r="AK32" s="689"/>
      <c r="AL32" s="690" t="s">
        <v>140</v>
      </c>
      <c r="AM32" s="691"/>
      <c r="AN32" s="691"/>
      <c r="AO32" s="692"/>
      <c r="AP32" s="744"/>
      <c r="AQ32" s="745"/>
      <c r="AR32" s="745"/>
      <c r="AS32" s="745"/>
      <c r="AT32" s="749"/>
      <c r="AU32" s="230" t="s">
        <v>324</v>
      </c>
      <c r="AV32" s="230"/>
      <c r="AW32" s="230"/>
      <c r="AX32" s="682" t="s">
        <v>325</v>
      </c>
      <c r="AY32" s="683"/>
      <c r="AZ32" s="683"/>
      <c r="BA32" s="683"/>
      <c r="BB32" s="683"/>
      <c r="BC32" s="683"/>
      <c r="BD32" s="683"/>
      <c r="BE32" s="683"/>
      <c r="BF32" s="684"/>
      <c r="BG32" s="751">
        <v>99.1</v>
      </c>
      <c r="BH32" s="722"/>
      <c r="BI32" s="722"/>
      <c r="BJ32" s="722"/>
      <c r="BK32" s="722"/>
      <c r="BL32" s="722"/>
      <c r="BM32" s="691">
        <v>97.9</v>
      </c>
      <c r="BN32" s="739"/>
      <c r="BO32" s="739"/>
      <c r="BP32" s="739"/>
      <c r="BQ32" s="740"/>
      <c r="BR32" s="751">
        <v>99.1</v>
      </c>
      <c r="BS32" s="722"/>
      <c r="BT32" s="722"/>
      <c r="BU32" s="722"/>
      <c r="BV32" s="722"/>
      <c r="BW32" s="722"/>
      <c r="BX32" s="691">
        <v>98</v>
      </c>
      <c r="BY32" s="739"/>
      <c r="BZ32" s="739"/>
      <c r="CA32" s="739"/>
      <c r="CB32" s="740"/>
      <c r="CD32" s="735"/>
      <c r="CE32" s="736"/>
      <c r="CF32" s="700" t="s">
        <v>326</v>
      </c>
      <c r="CG32" s="701"/>
      <c r="CH32" s="701"/>
      <c r="CI32" s="701"/>
      <c r="CJ32" s="701"/>
      <c r="CK32" s="701"/>
      <c r="CL32" s="701"/>
      <c r="CM32" s="701"/>
      <c r="CN32" s="701"/>
      <c r="CO32" s="701"/>
      <c r="CP32" s="701"/>
      <c r="CQ32" s="702"/>
      <c r="CR32" s="685">
        <v>1150</v>
      </c>
      <c r="CS32" s="686"/>
      <c r="CT32" s="686"/>
      <c r="CU32" s="686"/>
      <c r="CV32" s="686"/>
      <c r="CW32" s="686"/>
      <c r="CX32" s="686"/>
      <c r="CY32" s="687"/>
      <c r="CZ32" s="690">
        <v>0</v>
      </c>
      <c r="DA32" s="719"/>
      <c r="DB32" s="719"/>
      <c r="DC32" s="724"/>
      <c r="DD32" s="694">
        <v>1150</v>
      </c>
      <c r="DE32" s="686"/>
      <c r="DF32" s="686"/>
      <c r="DG32" s="686"/>
      <c r="DH32" s="686"/>
      <c r="DI32" s="686"/>
      <c r="DJ32" s="686"/>
      <c r="DK32" s="687"/>
      <c r="DL32" s="694">
        <v>1150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327</v>
      </c>
      <c r="C33" s="683"/>
      <c r="D33" s="683"/>
      <c r="E33" s="683"/>
      <c r="F33" s="683"/>
      <c r="G33" s="683"/>
      <c r="H33" s="683"/>
      <c r="I33" s="683"/>
      <c r="J33" s="683"/>
      <c r="K33" s="683"/>
      <c r="L33" s="683"/>
      <c r="M33" s="683"/>
      <c r="N33" s="683"/>
      <c r="O33" s="683"/>
      <c r="P33" s="683"/>
      <c r="Q33" s="684"/>
      <c r="R33" s="685">
        <v>445051</v>
      </c>
      <c r="S33" s="686"/>
      <c r="T33" s="686"/>
      <c r="U33" s="686"/>
      <c r="V33" s="686"/>
      <c r="W33" s="686"/>
      <c r="X33" s="686"/>
      <c r="Y33" s="687"/>
      <c r="Z33" s="688">
        <v>3.6</v>
      </c>
      <c r="AA33" s="688"/>
      <c r="AB33" s="688"/>
      <c r="AC33" s="688"/>
      <c r="AD33" s="689" t="s">
        <v>252</v>
      </c>
      <c r="AE33" s="689"/>
      <c r="AF33" s="689"/>
      <c r="AG33" s="689"/>
      <c r="AH33" s="689"/>
      <c r="AI33" s="689"/>
      <c r="AJ33" s="689"/>
      <c r="AK33" s="689"/>
      <c r="AL33" s="690" t="s">
        <v>141</v>
      </c>
      <c r="AM33" s="691"/>
      <c r="AN33" s="691"/>
      <c r="AO33" s="692"/>
      <c r="AP33" s="746"/>
      <c r="AQ33" s="747"/>
      <c r="AR33" s="747"/>
      <c r="AS33" s="747"/>
      <c r="AT33" s="750"/>
      <c r="AU33" s="232"/>
      <c r="AV33" s="232"/>
      <c r="AW33" s="232"/>
      <c r="AX33" s="726" t="s">
        <v>328</v>
      </c>
      <c r="AY33" s="727"/>
      <c r="AZ33" s="727"/>
      <c r="BA33" s="727"/>
      <c r="BB33" s="727"/>
      <c r="BC33" s="727"/>
      <c r="BD33" s="727"/>
      <c r="BE33" s="727"/>
      <c r="BF33" s="728"/>
      <c r="BG33" s="755">
        <v>96.5</v>
      </c>
      <c r="BH33" s="756"/>
      <c r="BI33" s="756"/>
      <c r="BJ33" s="756"/>
      <c r="BK33" s="756"/>
      <c r="BL33" s="756"/>
      <c r="BM33" s="757">
        <v>90.1</v>
      </c>
      <c r="BN33" s="756"/>
      <c r="BO33" s="756"/>
      <c r="BP33" s="756"/>
      <c r="BQ33" s="758"/>
      <c r="BR33" s="755">
        <v>99.2</v>
      </c>
      <c r="BS33" s="756"/>
      <c r="BT33" s="756"/>
      <c r="BU33" s="756"/>
      <c r="BV33" s="756"/>
      <c r="BW33" s="756"/>
      <c r="BX33" s="757">
        <v>92.9</v>
      </c>
      <c r="BY33" s="756"/>
      <c r="BZ33" s="756"/>
      <c r="CA33" s="756"/>
      <c r="CB33" s="758"/>
      <c r="CD33" s="700" t="s">
        <v>329</v>
      </c>
      <c r="CE33" s="701"/>
      <c r="CF33" s="701"/>
      <c r="CG33" s="701"/>
      <c r="CH33" s="701"/>
      <c r="CI33" s="701"/>
      <c r="CJ33" s="701"/>
      <c r="CK33" s="701"/>
      <c r="CL33" s="701"/>
      <c r="CM33" s="701"/>
      <c r="CN33" s="701"/>
      <c r="CO33" s="701"/>
      <c r="CP33" s="701"/>
      <c r="CQ33" s="702"/>
      <c r="CR33" s="685">
        <v>6203827</v>
      </c>
      <c r="CS33" s="722"/>
      <c r="CT33" s="722"/>
      <c r="CU33" s="722"/>
      <c r="CV33" s="722"/>
      <c r="CW33" s="722"/>
      <c r="CX33" s="722"/>
      <c r="CY33" s="723"/>
      <c r="CZ33" s="690">
        <v>51.4</v>
      </c>
      <c r="DA33" s="719"/>
      <c r="DB33" s="719"/>
      <c r="DC33" s="724"/>
      <c r="DD33" s="694">
        <v>2719411</v>
      </c>
      <c r="DE33" s="722"/>
      <c r="DF33" s="722"/>
      <c r="DG33" s="722"/>
      <c r="DH33" s="722"/>
      <c r="DI33" s="722"/>
      <c r="DJ33" s="722"/>
      <c r="DK33" s="723"/>
      <c r="DL33" s="694">
        <v>1395395</v>
      </c>
      <c r="DM33" s="722"/>
      <c r="DN33" s="722"/>
      <c r="DO33" s="722"/>
      <c r="DP33" s="722"/>
      <c r="DQ33" s="722"/>
      <c r="DR33" s="722"/>
      <c r="DS33" s="722"/>
      <c r="DT33" s="722"/>
      <c r="DU33" s="722"/>
      <c r="DV33" s="723"/>
      <c r="DW33" s="690">
        <v>31.7</v>
      </c>
      <c r="DX33" s="719"/>
      <c r="DY33" s="719"/>
      <c r="DZ33" s="719"/>
      <c r="EA33" s="719"/>
      <c r="EB33" s="719"/>
      <c r="EC33" s="720"/>
    </row>
    <row r="34" spans="2:133" ht="11.25" customHeight="1" x14ac:dyDescent="0.15">
      <c r="B34" s="682" t="s">
        <v>330</v>
      </c>
      <c r="C34" s="683"/>
      <c r="D34" s="683"/>
      <c r="E34" s="683"/>
      <c r="F34" s="683"/>
      <c r="G34" s="683"/>
      <c r="H34" s="683"/>
      <c r="I34" s="683"/>
      <c r="J34" s="683"/>
      <c r="K34" s="683"/>
      <c r="L34" s="683"/>
      <c r="M34" s="683"/>
      <c r="N34" s="683"/>
      <c r="O34" s="683"/>
      <c r="P34" s="683"/>
      <c r="Q34" s="684"/>
      <c r="R34" s="685">
        <v>28866</v>
      </c>
      <c r="S34" s="686"/>
      <c r="T34" s="686"/>
      <c r="U34" s="686"/>
      <c r="V34" s="686"/>
      <c r="W34" s="686"/>
      <c r="X34" s="686"/>
      <c r="Y34" s="687"/>
      <c r="Z34" s="688">
        <v>0.2</v>
      </c>
      <c r="AA34" s="688"/>
      <c r="AB34" s="688"/>
      <c r="AC34" s="688"/>
      <c r="AD34" s="689">
        <v>12262</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1958144</v>
      </c>
      <c r="CS34" s="686"/>
      <c r="CT34" s="686"/>
      <c r="CU34" s="686"/>
      <c r="CV34" s="686"/>
      <c r="CW34" s="686"/>
      <c r="CX34" s="686"/>
      <c r="CY34" s="687"/>
      <c r="CZ34" s="690">
        <v>16.2</v>
      </c>
      <c r="DA34" s="719"/>
      <c r="DB34" s="719"/>
      <c r="DC34" s="724"/>
      <c r="DD34" s="694">
        <v>943853</v>
      </c>
      <c r="DE34" s="686"/>
      <c r="DF34" s="686"/>
      <c r="DG34" s="686"/>
      <c r="DH34" s="686"/>
      <c r="DI34" s="686"/>
      <c r="DJ34" s="686"/>
      <c r="DK34" s="687"/>
      <c r="DL34" s="694">
        <v>457770</v>
      </c>
      <c r="DM34" s="686"/>
      <c r="DN34" s="686"/>
      <c r="DO34" s="686"/>
      <c r="DP34" s="686"/>
      <c r="DQ34" s="686"/>
      <c r="DR34" s="686"/>
      <c r="DS34" s="686"/>
      <c r="DT34" s="686"/>
      <c r="DU34" s="686"/>
      <c r="DV34" s="687"/>
      <c r="DW34" s="690">
        <v>10.4</v>
      </c>
      <c r="DX34" s="719"/>
      <c r="DY34" s="719"/>
      <c r="DZ34" s="719"/>
      <c r="EA34" s="719"/>
      <c r="EB34" s="719"/>
      <c r="EC34" s="720"/>
    </row>
    <row r="35" spans="2:133" ht="11.25" customHeight="1" x14ac:dyDescent="0.15">
      <c r="B35" s="682" t="s">
        <v>332</v>
      </c>
      <c r="C35" s="683"/>
      <c r="D35" s="683"/>
      <c r="E35" s="683"/>
      <c r="F35" s="683"/>
      <c r="G35" s="683"/>
      <c r="H35" s="683"/>
      <c r="I35" s="683"/>
      <c r="J35" s="683"/>
      <c r="K35" s="683"/>
      <c r="L35" s="683"/>
      <c r="M35" s="683"/>
      <c r="N35" s="683"/>
      <c r="O35" s="683"/>
      <c r="P35" s="683"/>
      <c r="Q35" s="684"/>
      <c r="R35" s="685">
        <v>903817</v>
      </c>
      <c r="S35" s="686"/>
      <c r="T35" s="686"/>
      <c r="U35" s="686"/>
      <c r="V35" s="686"/>
      <c r="W35" s="686"/>
      <c r="X35" s="686"/>
      <c r="Y35" s="687"/>
      <c r="Z35" s="688">
        <v>7.3</v>
      </c>
      <c r="AA35" s="688"/>
      <c r="AB35" s="688"/>
      <c r="AC35" s="688"/>
      <c r="AD35" s="689" t="s">
        <v>141</v>
      </c>
      <c r="AE35" s="689"/>
      <c r="AF35" s="689"/>
      <c r="AG35" s="689"/>
      <c r="AH35" s="689"/>
      <c r="AI35" s="689"/>
      <c r="AJ35" s="689"/>
      <c r="AK35" s="689"/>
      <c r="AL35" s="690" t="s">
        <v>252</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89617</v>
      </c>
      <c r="CS35" s="722"/>
      <c r="CT35" s="722"/>
      <c r="CU35" s="722"/>
      <c r="CV35" s="722"/>
      <c r="CW35" s="722"/>
      <c r="CX35" s="722"/>
      <c r="CY35" s="723"/>
      <c r="CZ35" s="690">
        <v>0.7</v>
      </c>
      <c r="DA35" s="719"/>
      <c r="DB35" s="719"/>
      <c r="DC35" s="724"/>
      <c r="DD35" s="694">
        <v>73046</v>
      </c>
      <c r="DE35" s="722"/>
      <c r="DF35" s="722"/>
      <c r="DG35" s="722"/>
      <c r="DH35" s="722"/>
      <c r="DI35" s="722"/>
      <c r="DJ35" s="722"/>
      <c r="DK35" s="723"/>
      <c r="DL35" s="694">
        <v>19294</v>
      </c>
      <c r="DM35" s="722"/>
      <c r="DN35" s="722"/>
      <c r="DO35" s="722"/>
      <c r="DP35" s="722"/>
      <c r="DQ35" s="722"/>
      <c r="DR35" s="722"/>
      <c r="DS35" s="722"/>
      <c r="DT35" s="722"/>
      <c r="DU35" s="722"/>
      <c r="DV35" s="723"/>
      <c r="DW35" s="690">
        <v>0.4</v>
      </c>
      <c r="DX35" s="719"/>
      <c r="DY35" s="719"/>
      <c r="DZ35" s="719"/>
      <c r="EA35" s="719"/>
      <c r="EB35" s="719"/>
      <c r="EC35" s="720"/>
    </row>
    <row r="36" spans="2:133" ht="11.25" customHeight="1" x14ac:dyDescent="0.15">
      <c r="B36" s="682" t="s">
        <v>336</v>
      </c>
      <c r="C36" s="683"/>
      <c r="D36" s="683"/>
      <c r="E36" s="683"/>
      <c r="F36" s="683"/>
      <c r="G36" s="683"/>
      <c r="H36" s="683"/>
      <c r="I36" s="683"/>
      <c r="J36" s="683"/>
      <c r="K36" s="683"/>
      <c r="L36" s="683"/>
      <c r="M36" s="683"/>
      <c r="N36" s="683"/>
      <c r="O36" s="683"/>
      <c r="P36" s="683"/>
      <c r="Q36" s="684"/>
      <c r="R36" s="685">
        <v>458209</v>
      </c>
      <c r="S36" s="686"/>
      <c r="T36" s="686"/>
      <c r="U36" s="686"/>
      <c r="V36" s="686"/>
      <c r="W36" s="686"/>
      <c r="X36" s="686"/>
      <c r="Y36" s="687"/>
      <c r="Z36" s="688">
        <v>3.7</v>
      </c>
      <c r="AA36" s="688"/>
      <c r="AB36" s="688"/>
      <c r="AC36" s="688"/>
      <c r="AD36" s="689" t="s">
        <v>140</v>
      </c>
      <c r="AE36" s="689"/>
      <c r="AF36" s="689"/>
      <c r="AG36" s="689"/>
      <c r="AH36" s="689"/>
      <c r="AI36" s="689"/>
      <c r="AJ36" s="689"/>
      <c r="AK36" s="689"/>
      <c r="AL36" s="690" t="s">
        <v>252</v>
      </c>
      <c r="AM36" s="691"/>
      <c r="AN36" s="691"/>
      <c r="AO36" s="692"/>
      <c r="AP36" s="235"/>
      <c r="AQ36" s="759" t="s">
        <v>337</v>
      </c>
      <c r="AR36" s="760"/>
      <c r="AS36" s="760"/>
      <c r="AT36" s="760"/>
      <c r="AU36" s="760"/>
      <c r="AV36" s="760"/>
      <c r="AW36" s="760"/>
      <c r="AX36" s="760"/>
      <c r="AY36" s="761"/>
      <c r="AZ36" s="674">
        <v>213888</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t="s">
        <v>141</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3122358</v>
      </c>
      <c r="CS36" s="686"/>
      <c r="CT36" s="686"/>
      <c r="CU36" s="686"/>
      <c r="CV36" s="686"/>
      <c r="CW36" s="686"/>
      <c r="CX36" s="686"/>
      <c r="CY36" s="687"/>
      <c r="CZ36" s="690">
        <v>25.9</v>
      </c>
      <c r="DA36" s="719"/>
      <c r="DB36" s="719"/>
      <c r="DC36" s="724"/>
      <c r="DD36" s="694">
        <v>1299025</v>
      </c>
      <c r="DE36" s="686"/>
      <c r="DF36" s="686"/>
      <c r="DG36" s="686"/>
      <c r="DH36" s="686"/>
      <c r="DI36" s="686"/>
      <c r="DJ36" s="686"/>
      <c r="DK36" s="687"/>
      <c r="DL36" s="694">
        <v>705688</v>
      </c>
      <c r="DM36" s="686"/>
      <c r="DN36" s="686"/>
      <c r="DO36" s="686"/>
      <c r="DP36" s="686"/>
      <c r="DQ36" s="686"/>
      <c r="DR36" s="686"/>
      <c r="DS36" s="686"/>
      <c r="DT36" s="686"/>
      <c r="DU36" s="686"/>
      <c r="DV36" s="687"/>
      <c r="DW36" s="690">
        <v>16</v>
      </c>
      <c r="DX36" s="719"/>
      <c r="DY36" s="719"/>
      <c r="DZ36" s="719"/>
      <c r="EA36" s="719"/>
      <c r="EB36" s="719"/>
      <c r="EC36" s="720"/>
    </row>
    <row r="37" spans="2:133" ht="11.25" customHeight="1" x14ac:dyDescent="0.15">
      <c r="B37" s="682" t="s">
        <v>340</v>
      </c>
      <c r="C37" s="683"/>
      <c r="D37" s="683"/>
      <c r="E37" s="683"/>
      <c r="F37" s="683"/>
      <c r="G37" s="683"/>
      <c r="H37" s="683"/>
      <c r="I37" s="683"/>
      <c r="J37" s="683"/>
      <c r="K37" s="683"/>
      <c r="L37" s="683"/>
      <c r="M37" s="683"/>
      <c r="N37" s="683"/>
      <c r="O37" s="683"/>
      <c r="P37" s="683"/>
      <c r="Q37" s="684"/>
      <c r="R37" s="685">
        <v>179237</v>
      </c>
      <c r="S37" s="686"/>
      <c r="T37" s="686"/>
      <c r="U37" s="686"/>
      <c r="V37" s="686"/>
      <c r="W37" s="686"/>
      <c r="X37" s="686"/>
      <c r="Y37" s="687"/>
      <c r="Z37" s="688">
        <v>1.4</v>
      </c>
      <c r="AA37" s="688"/>
      <c r="AB37" s="688"/>
      <c r="AC37" s="688"/>
      <c r="AD37" s="689" t="s">
        <v>252</v>
      </c>
      <c r="AE37" s="689"/>
      <c r="AF37" s="689"/>
      <c r="AG37" s="689"/>
      <c r="AH37" s="689"/>
      <c r="AI37" s="689"/>
      <c r="AJ37" s="689"/>
      <c r="AK37" s="689"/>
      <c r="AL37" s="690" t="s">
        <v>252</v>
      </c>
      <c r="AM37" s="691"/>
      <c r="AN37" s="691"/>
      <c r="AO37" s="692"/>
      <c r="AQ37" s="763" t="s">
        <v>341</v>
      </c>
      <c r="AR37" s="764"/>
      <c r="AS37" s="764"/>
      <c r="AT37" s="764"/>
      <c r="AU37" s="764"/>
      <c r="AV37" s="764"/>
      <c r="AW37" s="764"/>
      <c r="AX37" s="764"/>
      <c r="AY37" s="765"/>
      <c r="AZ37" s="685">
        <v>42980</v>
      </c>
      <c r="BA37" s="686"/>
      <c r="BB37" s="686"/>
      <c r="BC37" s="686"/>
      <c r="BD37" s="722"/>
      <c r="BE37" s="722"/>
      <c r="BF37" s="740"/>
      <c r="BG37" s="700" t="s">
        <v>342</v>
      </c>
      <c r="BH37" s="701"/>
      <c r="BI37" s="701"/>
      <c r="BJ37" s="701"/>
      <c r="BK37" s="701"/>
      <c r="BL37" s="701"/>
      <c r="BM37" s="701"/>
      <c r="BN37" s="701"/>
      <c r="BO37" s="701"/>
      <c r="BP37" s="701"/>
      <c r="BQ37" s="701"/>
      <c r="BR37" s="701"/>
      <c r="BS37" s="701"/>
      <c r="BT37" s="701"/>
      <c r="BU37" s="702"/>
      <c r="BV37" s="685" t="s">
        <v>252</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664547</v>
      </c>
      <c r="CS37" s="722"/>
      <c r="CT37" s="722"/>
      <c r="CU37" s="722"/>
      <c r="CV37" s="722"/>
      <c r="CW37" s="722"/>
      <c r="CX37" s="722"/>
      <c r="CY37" s="723"/>
      <c r="CZ37" s="690">
        <v>5.5</v>
      </c>
      <c r="DA37" s="719"/>
      <c r="DB37" s="719"/>
      <c r="DC37" s="724"/>
      <c r="DD37" s="694">
        <v>593672</v>
      </c>
      <c r="DE37" s="722"/>
      <c r="DF37" s="722"/>
      <c r="DG37" s="722"/>
      <c r="DH37" s="722"/>
      <c r="DI37" s="722"/>
      <c r="DJ37" s="722"/>
      <c r="DK37" s="723"/>
      <c r="DL37" s="694">
        <v>592859</v>
      </c>
      <c r="DM37" s="722"/>
      <c r="DN37" s="722"/>
      <c r="DO37" s="722"/>
      <c r="DP37" s="722"/>
      <c r="DQ37" s="722"/>
      <c r="DR37" s="722"/>
      <c r="DS37" s="722"/>
      <c r="DT37" s="722"/>
      <c r="DU37" s="722"/>
      <c r="DV37" s="723"/>
      <c r="DW37" s="690">
        <v>13.5</v>
      </c>
      <c r="DX37" s="719"/>
      <c r="DY37" s="719"/>
      <c r="DZ37" s="719"/>
      <c r="EA37" s="719"/>
      <c r="EB37" s="719"/>
      <c r="EC37" s="720"/>
    </row>
    <row r="38" spans="2:133" ht="11.25" customHeight="1" x14ac:dyDescent="0.15">
      <c r="B38" s="682" t="s">
        <v>344</v>
      </c>
      <c r="C38" s="683"/>
      <c r="D38" s="683"/>
      <c r="E38" s="683"/>
      <c r="F38" s="683"/>
      <c r="G38" s="683"/>
      <c r="H38" s="683"/>
      <c r="I38" s="683"/>
      <c r="J38" s="683"/>
      <c r="K38" s="683"/>
      <c r="L38" s="683"/>
      <c r="M38" s="683"/>
      <c r="N38" s="683"/>
      <c r="O38" s="683"/>
      <c r="P38" s="683"/>
      <c r="Q38" s="684"/>
      <c r="R38" s="685">
        <v>445955</v>
      </c>
      <c r="S38" s="686"/>
      <c r="T38" s="686"/>
      <c r="U38" s="686"/>
      <c r="V38" s="686"/>
      <c r="W38" s="686"/>
      <c r="X38" s="686"/>
      <c r="Y38" s="687"/>
      <c r="Z38" s="688">
        <v>3.6</v>
      </c>
      <c r="AA38" s="688"/>
      <c r="AB38" s="688"/>
      <c r="AC38" s="688"/>
      <c r="AD38" s="689">
        <v>9540</v>
      </c>
      <c r="AE38" s="689"/>
      <c r="AF38" s="689"/>
      <c r="AG38" s="689"/>
      <c r="AH38" s="689"/>
      <c r="AI38" s="689"/>
      <c r="AJ38" s="689"/>
      <c r="AK38" s="689"/>
      <c r="AL38" s="690">
        <v>0.2</v>
      </c>
      <c r="AM38" s="691"/>
      <c r="AN38" s="691"/>
      <c r="AO38" s="692"/>
      <c r="AQ38" s="763" t="s">
        <v>345</v>
      </c>
      <c r="AR38" s="764"/>
      <c r="AS38" s="764"/>
      <c r="AT38" s="764"/>
      <c r="AU38" s="764"/>
      <c r="AV38" s="764"/>
      <c r="AW38" s="764"/>
      <c r="AX38" s="764"/>
      <c r="AY38" s="765"/>
      <c r="AZ38" s="685">
        <v>30028</v>
      </c>
      <c r="BA38" s="686"/>
      <c r="BB38" s="686"/>
      <c r="BC38" s="686"/>
      <c r="BD38" s="722"/>
      <c r="BE38" s="722"/>
      <c r="BF38" s="740"/>
      <c r="BG38" s="700" t="s">
        <v>346</v>
      </c>
      <c r="BH38" s="701"/>
      <c r="BI38" s="701"/>
      <c r="BJ38" s="701"/>
      <c r="BK38" s="701"/>
      <c r="BL38" s="701"/>
      <c r="BM38" s="701"/>
      <c r="BN38" s="701"/>
      <c r="BO38" s="701"/>
      <c r="BP38" s="701"/>
      <c r="BQ38" s="701"/>
      <c r="BR38" s="701"/>
      <c r="BS38" s="701"/>
      <c r="BT38" s="701"/>
      <c r="BU38" s="702"/>
      <c r="BV38" s="685" t="s">
        <v>141</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213888</v>
      </c>
      <c r="CS38" s="686"/>
      <c r="CT38" s="686"/>
      <c r="CU38" s="686"/>
      <c r="CV38" s="686"/>
      <c r="CW38" s="686"/>
      <c r="CX38" s="686"/>
      <c r="CY38" s="687"/>
      <c r="CZ38" s="690">
        <v>1.8</v>
      </c>
      <c r="DA38" s="719"/>
      <c r="DB38" s="719"/>
      <c r="DC38" s="724"/>
      <c r="DD38" s="694">
        <v>212643</v>
      </c>
      <c r="DE38" s="686"/>
      <c r="DF38" s="686"/>
      <c r="DG38" s="686"/>
      <c r="DH38" s="686"/>
      <c r="DI38" s="686"/>
      <c r="DJ38" s="686"/>
      <c r="DK38" s="687"/>
      <c r="DL38" s="694">
        <v>212643</v>
      </c>
      <c r="DM38" s="686"/>
      <c r="DN38" s="686"/>
      <c r="DO38" s="686"/>
      <c r="DP38" s="686"/>
      <c r="DQ38" s="686"/>
      <c r="DR38" s="686"/>
      <c r="DS38" s="686"/>
      <c r="DT38" s="686"/>
      <c r="DU38" s="686"/>
      <c r="DV38" s="687"/>
      <c r="DW38" s="690">
        <v>4.8</v>
      </c>
      <c r="DX38" s="719"/>
      <c r="DY38" s="719"/>
      <c r="DZ38" s="719"/>
      <c r="EA38" s="719"/>
      <c r="EB38" s="719"/>
      <c r="EC38" s="720"/>
    </row>
    <row r="39" spans="2:133" ht="11.25" customHeight="1" x14ac:dyDescent="0.15">
      <c r="B39" s="682" t="s">
        <v>348</v>
      </c>
      <c r="C39" s="683"/>
      <c r="D39" s="683"/>
      <c r="E39" s="683"/>
      <c r="F39" s="683"/>
      <c r="G39" s="683"/>
      <c r="H39" s="683"/>
      <c r="I39" s="683"/>
      <c r="J39" s="683"/>
      <c r="K39" s="683"/>
      <c r="L39" s="683"/>
      <c r="M39" s="683"/>
      <c r="N39" s="683"/>
      <c r="O39" s="683"/>
      <c r="P39" s="683"/>
      <c r="Q39" s="684"/>
      <c r="R39" s="685">
        <v>1543487</v>
      </c>
      <c r="S39" s="686"/>
      <c r="T39" s="686"/>
      <c r="U39" s="686"/>
      <c r="V39" s="686"/>
      <c r="W39" s="686"/>
      <c r="X39" s="686"/>
      <c r="Y39" s="687"/>
      <c r="Z39" s="688">
        <v>12.5</v>
      </c>
      <c r="AA39" s="688"/>
      <c r="AB39" s="688"/>
      <c r="AC39" s="688"/>
      <c r="AD39" s="689" t="s">
        <v>141</v>
      </c>
      <c r="AE39" s="689"/>
      <c r="AF39" s="689"/>
      <c r="AG39" s="689"/>
      <c r="AH39" s="689"/>
      <c r="AI39" s="689"/>
      <c r="AJ39" s="689"/>
      <c r="AK39" s="689"/>
      <c r="AL39" s="690" t="s">
        <v>141</v>
      </c>
      <c r="AM39" s="691"/>
      <c r="AN39" s="691"/>
      <c r="AO39" s="692"/>
      <c r="AQ39" s="763" t="s">
        <v>349</v>
      </c>
      <c r="AR39" s="764"/>
      <c r="AS39" s="764"/>
      <c r="AT39" s="764"/>
      <c r="AU39" s="764"/>
      <c r="AV39" s="764"/>
      <c r="AW39" s="764"/>
      <c r="AX39" s="764"/>
      <c r="AY39" s="765"/>
      <c r="AZ39" s="685" t="s">
        <v>141</v>
      </c>
      <c r="BA39" s="686"/>
      <c r="BB39" s="686"/>
      <c r="BC39" s="686"/>
      <c r="BD39" s="722"/>
      <c r="BE39" s="722"/>
      <c r="BF39" s="740"/>
      <c r="BG39" s="700" t="s">
        <v>350</v>
      </c>
      <c r="BH39" s="701"/>
      <c r="BI39" s="701"/>
      <c r="BJ39" s="701"/>
      <c r="BK39" s="701"/>
      <c r="BL39" s="701"/>
      <c r="BM39" s="701"/>
      <c r="BN39" s="701"/>
      <c r="BO39" s="701"/>
      <c r="BP39" s="701"/>
      <c r="BQ39" s="701"/>
      <c r="BR39" s="701"/>
      <c r="BS39" s="701"/>
      <c r="BT39" s="701"/>
      <c r="BU39" s="702"/>
      <c r="BV39" s="685" t="s">
        <v>252</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719820</v>
      </c>
      <c r="CS39" s="722"/>
      <c r="CT39" s="722"/>
      <c r="CU39" s="722"/>
      <c r="CV39" s="722"/>
      <c r="CW39" s="722"/>
      <c r="CX39" s="722"/>
      <c r="CY39" s="723"/>
      <c r="CZ39" s="690">
        <v>6</v>
      </c>
      <c r="DA39" s="719"/>
      <c r="DB39" s="719"/>
      <c r="DC39" s="724"/>
      <c r="DD39" s="694">
        <v>190844</v>
      </c>
      <c r="DE39" s="722"/>
      <c r="DF39" s="722"/>
      <c r="DG39" s="722"/>
      <c r="DH39" s="722"/>
      <c r="DI39" s="722"/>
      <c r="DJ39" s="722"/>
      <c r="DK39" s="723"/>
      <c r="DL39" s="694" t="s">
        <v>141</v>
      </c>
      <c r="DM39" s="722"/>
      <c r="DN39" s="722"/>
      <c r="DO39" s="722"/>
      <c r="DP39" s="722"/>
      <c r="DQ39" s="722"/>
      <c r="DR39" s="722"/>
      <c r="DS39" s="722"/>
      <c r="DT39" s="722"/>
      <c r="DU39" s="722"/>
      <c r="DV39" s="723"/>
      <c r="DW39" s="690" t="s">
        <v>252</v>
      </c>
      <c r="DX39" s="719"/>
      <c r="DY39" s="719"/>
      <c r="DZ39" s="719"/>
      <c r="EA39" s="719"/>
      <c r="EB39" s="719"/>
      <c r="EC39" s="720"/>
    </row>
    <row r="40" spans="2:133" ht="11.25" customHeight="1" x14ac:dyDescent="0.15">
      <c r="B40" s="682" t="s">
        <v>352</v>
      </c>
      <c r="C40" s="683"/>
      <c r="D40" s="683"/>
      <c r="E40" s="683"/>
      <c r="F40" s="683"/>
      <c r="G40" s="683"/>
      <c r="H40" s="683"/>
      <c r="I40" s="683"/>
      <c r="J40" s="683"/>
      <c r="K40" s="683"/>
      <c r="L40" s="683"/>
      <c r="M40" s="683"/>
      <c r="N40" s="683"/>
      <c r="O40" s="683"/>
      <c r="P40" s="683"/>
      <c r="Q40" s="684"/>
      <c r="R40" s="685" t="s">
        <v>252</v>
      </c>
      <c r="S40" s="686"/>
      <c r="T40" s="686"/>
      <c r="U40" s="686"/>
      <c r="V40" s="686"/>
      <c r="W40" s="686"/>
      <c r="X40" s="686"/>
      <c r="Y40" s="687"/>
      <c r="Z40" s="688" t="s">
        <v>141</v>
      </c>
      <c r="AA40" s="688"/>
      <c r="AB40" s="688"/>
      <c r="AC40" s="688"/>
      <c r="AD40" s="689" t="s">
        <v>252</v>
      </c>
      <c r="AE40" s="689"/>
      <c r="AF40" s="689"/>
      <c r="AG40" s="689"/>
      <c r="AH40" s="689"/>
      <c r="AI40" s="689"/>
      <c r="AJ40" s="689"/>
      <c r="AK40" s="689"/>
      <c r="AL40" s="690" t="s">
        <v>141</v>
      </c>
      <c r="AM40" s="691"/>
      <c r="AN40" s="691"/>
      <c r="AO40" s="692"/>
      <c r="AQ40" s="763" t="s">
        <v>353</v>
      </c>
      <c r="AR40" s="764"/>
      <c r="AS40" s="764"/>
      <c r="AT40" s="764"/>
      <c r="AU40" s="764"/>
      <c r="AV40" s="764"/>
      <c r="AW40" s="764"/>
      <c r="AX40" s="764"/>
      <c r="AY40" s="765"/>
      <c r="AZ40" s="685" t="s">
        <v>252</v>
      </c>
      <c r="BA40" s="686"/>
      <c r="BB40" s="686"/>
      <c r="BC40" s="686"/>
      <c r="BD40" s="722"/>
      <c r="BE40" s="722"/>
      <c r="BF40" s="740"/>
      <c r="BG40" s="766" t="s">
        <v>354</v>
      </c>
      <c r="BH40" s="767"/>
      <c r="BI40" s="767"/>
      <c r="BJ40" s="767"/>
      <c r="BK40" s="767"/>
      <c r="BL40" s="236"/>
      <c r="BM40" s="701" t="s">
        <v>355</v>
      </c>
      <c r="BN40" s="701"/>
      <c r="BO40" s="701"/>
      <c r="BP40" s="701"/>
      <c r="BQ40" s="701"/>
      <c r="BR40" s="701"/>
      <c r="BS40" s="701"/>
      <c r="BT40" s="701"/>
      <c r="BU40" s="702"/>
      <c r="BV40" s="685" t="s">
        <v>140</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v>100000</v>
      </c>
      <c r="CS40" s="686"/>
      <c r="CT40" s="686"/>
      <c r="CU40" s="686"/>
      <c r="CV40" s="686"/>
      <c r="CW40" s="686"/>
      <c r="CX40" s="686"/>
      <c r="CY40" s="687"/>
      <c r="CZ40" s="690">
        <v>0.8</v>
      </c>
      <c r="DA40" s="719"/>
      <c r="DB40" s="719"/>
      <c r="DC40" s="724"/>
      <c r="DD40" s="694" t="s">
        <v>141</v>
      </c>
      <c r="DE40" s="686"/>
      <c r="DF40" s="686"/>
      <c r="DG40" s="686"/>
      <c r="DH40" s="686"/>
      <c r="DI40" s="686"/>
      <c r="DJ40" s="686"/>
      <c r="DK40" s="687"/>
      <c r="DL40" s="694" t="s">
        <v>141</v>
      </c>
      <c r="DM40" s="686"/>
      <c r="DN40" s="686"/>
      <c r="DO40" s="686"/>
      <c r="DP40" s="686"/>
      <c r="DQ40" s="686"/>
      <c r="DR40" s="686"/>
      <c r="DS40" s="686"/>
      <c r="DT40" s="686"/>
      <c r="DU40" s="686"/>
      <c r="DV40" s="687"/>
      <c r="DW40" s="690" t="s">
        <v>140</v>
      </c>
      <c r="DX40" s="719"/>
      <c r="DY40" s="719"/>
      <c r="DZ40" s="719"/>
      <c r="EA40" s="719"/>
      <c r="EB40" s="719"/>
      <c r="EC40" s="720"/>
    </row>
    <row r="41" spans="2:133" ht="11.25" customHeight="1" x14ac:dyDescent="0.15">
      <c r="B41" s="682" t="s">
        <v>357</v>
      </c>
      <c r="C41" s="683"/>
      <c r="D41" s="683"/>
      <c r="E41" s="683"/>
      <c r="F41" s="683"/>
      <c r="G41" s="683"/>
      <c r="H41" s="683"/>
      <c r="I41" s="683"/>
      <c r="J41" s="683"/>
      <c r="K41" s="683"/>
      <c r="L41" s="683"/>
      <c r="M41" s="683"/>
      <c r="N41" s="683"/>
      <c r="O41" s="683"/>
      <c r="P41" s="683"/>
      <c r="Q41" s="684"/>
      <c r="R41" s="685" t="s">
        <v>252</v>
      </c>
      <c r="S41" s="686"/>
      <c r="T41" s="686"/>
      <c r="U41" s="686"/>
      <c r="V41" s="686"/>
      <c r="W41" s="686"/>
      <c r="X41" s="686"/>
      <c r="Y41" s="687"/>
      <c r="Z41" s="688" t="s">
        <v>252</v>
      </c>
      <c r="AA41" s="688"/>
      <c r="AB41" s="688"/>
      <c r="AC41" s="688"/>
      <c r="AD41" s="689" t="s">
        <v>141</v>
      </c>
      <c r="AE41" s="689"/>
      <c r="AF41" s="689"/>
      <c r="AG41" s="689"/>
      <c r="AH41" s="689"/>
      <c r="AI41" s="689"/>
      <c r="AJ41" s="689"/>
      <c r="AK41" s="689"/>
      <c r="AL41" s="690" t="s">
        <v>140</v>
      </c>
      <c r="AM41" s="691"/>
      <c r="AN41" s="691"/>
      <c r="AO41" s="692"/>
      <c r="AQ41" s="763" t="s">
        <v>358</v>
      </c>
      <c r="AR41" s="764"/>
      <c r="AS41" s="764"/>
      <c r="AT41" s="764"/>
      <c r="AU41" s="764"/>
      <c r="AV41" s="764"/>
      <c r="AW41" s="764"/>
      <c r="AX41" s="764"/>
      <c r="AY41" s="765"/>
      <c r="AZ41" s="685">
        <v>140635</v>
      </c>
      <c r="BA41" s="686"/>
      <c r="BB41" s="686"/>
      <c r="BC41" s="686"/>
      <c r="BD41" s="722"/>
      <c r="BE41" s="722"/>
      <c r="BF41" s="740"/>
      <c r="BG41" s="766"/>
      <c r="BH41" s="767"/>
      <c r="BI41" s="767"/>
      <c r="BJ41" s="767"/>
      <c r="BK41" s="767"/>
      <c r="BL41" s="236"/>
      <c r="BM41" s="701" t="s">
        <v>359</v>
      </c>
      <c r="BN41" s="701"/>
      <c r="BO41" s="701"/>
      <c r="BP41" s="701"/>
      <c r="BQ41" s="701"/>
      <c r="BR41" s="701"/>
      <c r="BS41" s="701"/>
      <c r="BT41" s="701"/>
      <c r="BU41" s="702"/>
      <c r="BV41" s="685" t="s">
        <v>252</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140</v>
      </c>
      <c r="CS41" s="722"/>
      <c r="CT41" s="722"/>
      <c r="CU41" s="722"/>
      <c r="CV41" s="722"/>
      <c r="CW41" s="722"/>
      <c r="CX41" s="722"/>
      <c r="CY41" s="723"/>
      <c r="CZ41" s="690" t="s">
        <v>252</v>
      </c>
      <c r="DA41" s="719"/>
      <c r="DB41" s="719"/>
      <c r="DC41" s="724"/>
      <c r="DD41" s="694" t="s">
        <v>141</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361</v>
      </c>
      <c r="C42" s="683"/>
      <c r="D42" s="683"/>
      <c r="E42" s="683"/>
      <c r="F42" s="683"/>
      <c r="G42" s="683"/>
      <c r="H42" s="683"/>
      <c r="I42" s="683"/>
      <c r="J42" s="683"/>
      <c r="K42" s="683"/>
      <c r="L42" s="683"/>
      <c r="M42" s="683"/>
      <c r="N42" s="683"/>
      <c r="O42" s="683"/>
      <c r="P42" s="683"/>
      <c r="Q42" s="684"/>
      <c r="R42" s="685">
        <v>132490</v>
      </c>
      <c r="S42" s="686"/>
      <c r="T42" s="686"/>
      <c r="U42" s="686"/>
      <c r="V42" s="686"/>
      <c r="W42" s="686"/>
      <c r="X42" s="686"/>
      <c r="Y42" s="687"/>
      <c r="Z42" s="688">
        <v>1.1000000000000001</v>
      </c>
      <c r="AA42" s="688"/>
      <c r="AB42" s="688"/>
      <c r="AC42" s="688"/>
      <c r="AD42" s="689" t="s">
        <v>141</v>
      </c>
      <c r="AE42" s="689"/>
      <c r="AF42" s="689"/>
      <c r="AG42" s="689"/>
      <c r="AH42" s="689"/>
      <c r="AI42" s="689"/>
      <c r="AJ42" s="689"/>
      <c r="AK42" s="689"/>
      <c r="AL42" s="690" t="s">
        <v>252</v>
      </c>
      <c r="AM42" s="691"/>
      <c r="AN42" s="691"/>
      <c r="AO42" s="692"/>
      <c r="AQ42" s="784" t="s">
        <v>362</v>
      </c>
      <c r="AR42" s="785"/>
      <c r="AS42" s="785"/>
      <c r="AT42" s="785"/>
      <c r="AU42" s="785"/>
      <c r="AV42" s="785"/>
      <c r="AW42" s="785"/>
      <c r="AX42" s="785"/>
      <c r="AY42" s="786"/>
      <c r="AZ42" s="776">
        <v>245</v>
      </c>
      <c r="BA42" s="777"/>
      <c r="BB42" s="777"/>
      <c r="BC42" s="777"/>
      <c r="BD42" s="756"/>
      <c r="BE42" s="756"/>
      <c r="BF42" s="758"/>
      <c r="BG42" s="768"/>
      <c r="BH42" s="769"/>
      <c r="BI42" s="769"/>
      <c r="BJ42" s="769"/>
      <c r="BK42" s="769"/>
      <c r="BL42" s="237"/>
      <c r="BM42" s="711" t="s">
        <v>363</v>
      </c>
      <c r="BN42" s="711"/>
      <c r="BO42" s="711"/>
      <c r="BP42" s="711"/>
      <c r="BQ42" s="711"/>
      <c r="BR42" s="711"/>
      <c r="BS42" s="711"/>
      <c r="BT42" s="711"/>
      <c r="BU42" s="712"/>
      <c r="BV42" s="776" t="s">
        <v>252</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2323495</v>
      </c>
      <c r="CS42" s="686"/>
      <c r="CT42" s="686"/>
      <c r="CU42" s="686"/>
      <c r="CV42" s="686"/>
      <c r="CW42" s="686"/>
      <c r="CX42" s="686"/>
      <c r="CY42" s="687"/>
      <c r="CZ42" s="690">
        <v>19.2</v>
      </c>
      <c r="DA42" s="691"/>
      <c r="DB42" s="691"/>
      <c r="DC42" s="703"/>
      <c r="DD42" s="694">
        <v>52541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365</v>
      </c>
      <c r="C43" s="727"/>
      <c r="D43" s="727"/>
      <c r="E43" s="727"/>
      <c r="F43" s="727"/>
      <c r="G43" s="727"/>
      <c r="H43" s="727"/>
      <c r="I43" s="727"/>
      <c r="J43" s="727"/>
      <c r="K43" s="727"/>
      <c r="L43" s="727"/>
      <c r="M43" s="727"/>
      <c r="N43" s="727"/>
      <c r="O43" s="727"/>
      <c r="P43" s="727"/>
      <c r="Q43" s="728"/>
      <c r="R43" s="776">
        <v>12397438</v>
      </c>
      <c r="S43" s="777"/>
      <c r="T43" s="777"/>
      <c r="U43" s="777"/>
      <c r="V43" s="777"/>
      <c r="W43" s="777"/>
      <c r="X43" s="777"/>
      <c r="Y43" s="778"/>
      <c r="Z43" s="779">
        <v>100</v>
      </c>
      <c r="AA43" s="779"/>
      <c r="AB43" s="779"/>
      <c r="AC43" s="779"/>
      <c r="AD43" s="780">
        <v>4266758</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48200</v>
      </c>
      <c r="CS43" s="722"/>
      <c r="CT43" s="722"/>
      <c r="CU43" s="722"/>
      <c r="CV43" s="722"/>
      <c r="CW43" s="722"/>
      <c r="CX43" s="722"/>
      <c r="CY43" s="723"/>
      <c r="CZ43" s="690">
        <v>0.4</v>
      </c>
      <c r="DA43" s="719"/>
      <c r="DB43" s="719"/>
      <c r="DC43" s="724"/>
      <c r="DD43" s="694" t="s">
        <v>141</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367</v>
      </c>
      <c r="CG44" s="683"/>
      <c r="CH44" s="683"/>
      <c r="CI44" s="683"/>
      <c r="CJ44" s="683"/>
      <c r="CK44" s="683"/>
      <c r="CL44" s="683"/>
      <c r="CM44" s="683"/>
      <c r="CN44" s="683"/>
      <c r="CO44" s="683"/>
      <c r="CP44" s="683"/>
      <c r="CQ44" s="684"/>
      <c r="CR44" s="685">
        <v>2323495</v>
      </c>
      <c r="CS44" s="686"/>
      <c r="CT44" s="686"/>
      <c r="CU44" s="686"/>
      <c r="CV44" s="686"/>
      <c r="CW44" s="686"/>
      <c r="CX44" s="686"/>
      <c r="CY44" s="687"/>
      <c r="CZ44" s="690">
        <v>19.2</v>
      </c>
      <c r="DA44" s="691"/>
      <c r="DB44" s="691"/>
      <c r="DC44" s="703"/>
      <c r="DD44" s="694">
        <v>52541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1744362</v>
      </c>
      <c r="CS45" s="722"/>
      <c r="CT45" s="722"/>
      <c r="CU45" s="722"/>
      <c r="CV45" s="722"/>
      <c r="CW45" s="722"/>
      <c r="CX45" s="722"/>
      <c r="CY45" s="723"/>
      <c r="CZ45" s="690">
        <v>14.4</v>
      </c>
      <c r="DA45" s="719"/>
      <c r="DB45" s="719"/>
      <c r="DC45" s="724"/>
      <c r="DD45" s="694">
        <v>38389</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579133</v>
      </c>
      <c r="CS46" s="686"/>
      <c r="CT46" s="686"/>
      <c r="CU46" s="686"/>
      <c r="CV46" s="686"/>
      <c r="CW46" s="686"/>
      <c r="CX46" s="686"/>
      <c r="CY46" s="687"/>
      <c r="CZ46" s="690">
        <v>4.8</v>
      </c>
      <c r="DA46" s="691"/>
      <c r="DB46" s="691"/>
      <c r="DC46" s="703"/>
      <c r="DD46" s="694">
        <v>14152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t="s">
        <v>252</v>
      </c>
      <c r="CS47" s="722"/>
      <c r="CT47" s="722"/>
      <c r="CU47" s="722"/>
      <c r="CV47" s="722"/>
      <c r="CW47" s="722"/>
      <c r="CX47" s="722"/>
      <c r="CY47" s="723"/>
      <c r="CZ47" s="690" t="s">
        <v>141</v>
      </c>
      <c r="DA47" s="719"/>
      <c r="DB47" s="719"/>
      <c r="DC47" s="724"/>
      <c r="DD47" s="694" t="s">
        <v>141</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374</v>
      </c>
      <c r="CG48" s="683"/>
      <c r="CH48" s="683"/>
      <c r="CI48" s="683"/>
      <c r="CJ48" s="683"/>
      <c r="CK48" s="683"/>
      <c r="CL48" s="683"/>
      <c r="CM48" s="683"/>
      <c r="CN48" s="683"/>
      <c r="CO48" s="683"/>
      <c r="CP48" s="683"/>
      <c r="CQ48" s="684"/>
      <c r="CR48" s="685" t="s">
        <v>140</v>
      </c>
      <c r="CS48" s="686"/>
      <c r="CT48" s="686"/>
      <c r="CU48" s="686"/>
      <c r="CV48" s="686"/>
      <c r="CW48" s="686"/>
      <c r="CX48" s="686"/>
      <c r="CY48" s="687"/>
      <c r="CZ48" s="690" t="s">
        <v>140</v>
      </c>
      <c r="DA48" s="691"/>
      <c r="DB48" s="691"/>
      <c r="DC48" s="703"/>
      <c r="DD48" s="694" t="s">
        <v>252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375</v>
      </c>
      <c r="CE49" s="727"/>
      <c r="CF49" s="727"/>
      <c r="CG49" s="727"/>
      <c r="CH49" s="727"/>
      <c r="CI49" s="727"/>
      <c r="CJ49" s="727"/>
      <c r="CK49" s="727"/>
      <c r="CL49" s="727"/>
      <c r="CM49" s="727"/>
      <c r="CN49" s="727"/>
      <c r="CO49" s="727"/>
      <c r="CP49" s="727"/>
      <c r="CQ49" s="728"/>
      <c r="CR49" s="776">
        <v>12078731</v>
      </c>
      <c r="CS49" s="756"/>
      <c r="CT49" s="756"/>
      <c r="CU49" s="756"/>
      <c r="CV49" s="756"/>
      <c r="CW49" s="756"/>
      <c r="CX49" s="756"/>
      <c r="CY49" s="787"/>
      <c r="CZ49" s="781">
        <v>100</v>
      </c>
      <c r="DA49" s="788"/>
      <c r="DB49" s="788"/>
      <c r="DC49" s="789"/>
      <c r="DD49" s="790">
        <v>5551004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IC5YM65XUakRBRGU6tbOOpcnBIeV2MnYim03CFkTj+GW7FnC7Tc90icpNDQeoq+P9jqasW5NwJmtkfT79hFfw==" saltValue="zZG93vhzKMwjxdg7zRXj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14" sqref="AA14:AE1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377</v>
      </c>
      <c r="DK2" s="833"/>
      <c r="DL2" s="833"/>
      <c r="DM2" s="833"/>
      <c r="DN2" s="833"/>
      <c r="DO2" s="834"/>
      <c r="DP2" s="251"/>
      <c r="DQ2" s="832" t="s">
        <v>378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381</v>
      </c>
      <c r="B5" s="827"/>
      <c r="C5" s="827"/>
      <c r="D5" s="827"/>
      <c r="E5" s="827"/>
      <c r="F5" s="827"/>
      <c r="G5" s="827"/>
      <c r="H5" s="827"/>
      <c r="I5" s="827"/>
      <c r="J5" s="827"/>
      <c r="K5" s="827"/>
      <c r="L5" s="827"/>
      <c r="M5" s="827"/>
      <c r="N5" s="827"/>
      <c r="O5" s="827"/>
      <c r="P5" s="828"/>
      <c r="Q5" s="803" t="s">
        <v>382</v>
      </c>
      <c r="R5" s="804"/>
      <c r="S5" s="804"/>
      <c r="T5" s="804"/>
      <c r="U5" s="805"/>
      <c r="V5" s="803" t="s">
        <v>383</v>
      </c>
      <c r="W5" s="804"/>
      <c r="X5" s="804"/>
      <c r="Y5" s="804"/>
      <c r="Z5" s="805"/>
      <c r="AA5" s="803" t="s">
        <v>384</v>
      </c>
      <c r="AB5" s="804"/>
      <c r="AC5" s="804"/>
      <c r="AD5" s="804"/>
      <c r="AE5" s="804"/>
      <c r="AF5" s="836" t="s">
        <v>385</v>
      </c>
      <c r="AG5" s="804"/>
      <c r="AH5" s="804"/>
      <c r="AI5" s="804"/>
      <c r="AJ5" s="815"/>
      <c r="AK5" s="804" t="s">
        <v>386</v>
      </c>
      <c r="AL5" s="804"/>
      <c r="AM5" s="804"/>
      <c r="AN5" s="804"/>
      <c r="AO5" s="805"/>
      <c r="AP5" s="803" t="s">
        <v>387</v>
      </c>
      <c r="AQ5" s="804"/>
      <c r="AR5" s="804"/>
      <c r="AS5" s="804"/>
      <c r="AT5" s="805"/>
      <c r="AU5" s="803" t="s">
        <v>388</v>
      </c>
      <c r="AV5" s="804"/>
      <c r="AW5" s="804"/>
      <c r="AX5" s="804"/>
      <c r="AY5" s="815"/>
      <c r="AZ5" s="258"/>
      <c r="BA5" s="258"/>
      <c r="BB5" s="258"/>
      <c r="BC5" s="258"/>
      <c r="BD5" s="258"/>
      <c r="BE5" s="259"/>
      <c r="BF5" s="259"/>
      <c r="BG5" s="259"/>
      <c r="BH5" s="259"/>
      <c r="BI5" s="259"/>
      <c r="BJ5" s="259"/>
      <c r="BK5" s="259"/>
      <c r="BL5" s="259"/>
      <c r="BM5" s="259"/>
      <c r="BN5" s="259"/>
      <c r="BO5" s="259"/>
      <c r="BP5" s="259"/>
      <c r="BQ5" s="826" t="s">
        <v>389</v>
      </c>
      <c r="BR5" s="827"/>
      <c r="BS5" s="827"/>
      <c r="BT5" s="827"/>
      <c r="BU5" s="827"/>
      <c r="BV5" s="827"/>
      <c r="BW5" s="827"/>
      <c r="BX5" s="827"/>
      <c r="BY5" s="827"/>
      <c r="BZ5" s="827"/>
      <c r="CA5" s="827"/>
      <c r="CB5" s="827"/>
      <c r="CC5" s="827"/>
      <c r="CD5" s="827"/>
      <c r="CE5" s="827"/>
      <c r="CF5" s="827"/>
      <c r="CG5" s="828"/>
      <c r="CH5" s="803" t="s">
        <v>390</v>
      </c>
      <c r="CI5" s="804"/>
      <c r="CJ5" s="804"/>
      <c r="CK5" s="804"/>
      <c r="CL5" s="805"/>
      <c r="CM5" s="803" t="s">
        <v>391</v>
      </c>
      <c r="CN5" s="804"/>
      <c r="CO5" s="804"/>
      <c r="CP5" s="804"/>
      <c r="CQ5" s="805"/>
      <c r="CR5" s="803" t="s">
        <v>392</v>
      </c>
      <c r="CS5" s="804"/>
      <c r="CT5" s="804"/>
      <c r="CU5" s="804"/>
      <c r="CV5" s="805"/>
      <c r="CW5" s="803" t="s">
        <v>393</v>
      </c>
      <c r="CX5" s="804"/>
      <c r="CY5" s="804"/>
      <c r="CZ5" s="804"/>
      <c r="DA5" s="805"/>
      <c r="DB5" s="803" t="s">
        <v>394</v>
      </c>
      <c r="DC5" s="804"/>
      <c r="DD5" s="804"/>
      <c r="DE5" s="804"/>
      <c r="DF5" s="805"/>
      <c r="DG5" s="809" t="s">
        <v>395</v>
      </c>
      <c r="DH5" s="810"/>
      <c r="DI5" s="810"/>
      <c r="DJ5" s="810"/>
      <c r="DK5" s="811"/>
      <c r="DL5" s="809" t="s">
        <v>396</v>
      </c>
      <c r="DM5" s="810"/>
      <c r="DN5" s="810"/>
      <c r="DO5" s="810"/>
      <c r="DP5" s="811"/>
      <c r="DQ5" s="803" t="s">
        <v>397</v>
      </c>
      <c r="DR5" s="804"/>
      <c r="DS5" s="804"/>
      <c r="DT5" s="804"/>
      <c r="DU5" s="805"/>
      <c r="DV5" s="803" t="s">
        <v>388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398</v>
      </c>
      <c r="C7" s="818"/>
      <c r="D7" s="818"/>
      <c r="E7" s="818"/>
      <c r="F7" s="818"/>
      <c r="G7" s="818"/>
      <c r="H7" s="818"/>
      <c r="I7" s="818"/>
      <c r="J7" s="818"/>
      <c r="K7" s="818"/>
      <c r="L7" s="818"/>
      <c r="M7" s="818"/>
      <c r="N7" s="818"/>
      <c r="O7" s="818"/>
      <c r="P7" s="819"/>
      <c r="Q7" s="820">
        <v>12397</v>
      </c>
      <c r="R7" s="821"/>
      <c r="S7" s="821"/>
      <c r="T7" s="821"/>
      <c r="U7" s="821"/>
      <c r="V7" s="821">
        <v>12079</v>
      </c>
      <c r="W7" s="821"/>
      <c r="X7" s="821"/>
      <c r="Y7" s="821"/>
      <c r="Z7" s="821"/>
      <c r="AA7" s="821">
        <f>Q7-V7</f>
        <v>318</v>
      </c>
      <c r="AB7" s="821"/>
      <c r="AC7" s="821"/>
      <c r="AD7" s="821"/>
      <c r="AE7" s="822"/>
      <c r="AF7" s="823">
        <v>300</v>
      </c>
      <c r="AG7" s="824"/>
      <c r="AH7" s="824"/>
      <c r="AI7" s="824"/>
      <c r="AJ7" s="825"/>
      <c r="AK7" s="860" t="s">
        <v>582</v>
      </c>
      <c r="AL7" s="861"/>
      <c r="AM7" s="861"/>
      <c r="AN7" s="861"/>
      <c r="AO7" s="861"/>
      <c r="AP7" s="861">
        <v>11634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583</v>
      </c>
      <c r="BT7" s="865"/>
      <c r="BU7" s="865"/>
      <c r="BV7" s="865"/>
      <c r="BW7" s="865"/>
      <c r="BX7" s="865"/>
      <c r="BY7" s="865"/>
      <c r="BZ7" s="865"/>
      <c r="CA7" s="865"/>
      <c r="CB7" s="865"/>
      <c r="CC7" s="865"/>
      <c r="CD7" s="865"/>
      <c r="CE7" s="865"/>
      <c r="CF7" s="865"/>
      <c r="CG7" s="866"/>
      <c r="CH7" s="857">
        <v>1</v>
      </c>
      <c r="CI7" s="858"/>
      <c r="CJ7" s="858"/>
      <c r="CK7" s="858"/>
      <c r="CL7" s="859"/>
      <c r="CM7" s="857">
        <v>206</v>
      </c>
      <c r="CN7" s="858"/>
      <c r="CO7" s="858"/>
      <c r="CP7" s="858"/>
      <c r="CQ7" s="859"/>
      <c r="CR7" s="857">
        <v>11</v>
      </c>
      <c r="CS7" s="858"/>
      <c r="CT7" s="858"/>
      <c r="CU7" s="858"/>
      <c r="CV7" s="859"/>
      <c r="CW7" s="857" t="s">
        <v>522</v>
      </c>
      <c r="CX7" s="858"/>
      <c r="CY7" s="858"/>
      <c r="CZ7" s="858"/>
      <c r="DA7" s="859"/>
      <c r="DB7" s="857" t="s">
        <v>522</v>
      </c>
      <c r="DC7" s="858"/>
      <c r="DD7" s="858"/>
      <c r="DE7" s="858"/>
      <c r="DF7" s="859"/>
      <c r="DG7" s="857" t="s">
        <v>522</v>
      </c>
      <c r="DH7" s="858"/>
      <c r="DI7" s="858"/>
      <c r="DJ7" s="858"/>
      <c r="DK7" s="859"/>
      <c r="DL7" s="857" t="s">
        <v>522</v>
      </c>
      <c r="DM7" s="858"/>
      <c r="DN7" s="858"/>
      <c r="DO7" s="858"/>
      <c r="DP7" s="859"/>
      <c r="DQ7" s="857" t="s">
        <v>522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584</v>
      </c>
      <c r="BT8" s="855"/>
      <c r="BU8" s="855"/>
      <c r="BV8" s="855"/>
      <c r="BW8" s="855"/>
      <c r="BX8" s="855"/>
      <c r="BY8" s="855"/>
      <c r="BZ8" s="855"/>
      <c r="CA8" s="855"/>
      <c r="CB8" s="855"/>
      <c r="CC8" s="855"/>
      <c r="CD8" s="855"/>
      <c r="CE8" s="855"/>
      <c r="CF8" s="855"/>
      <c r="CG8" s="856"/>
      <c r="CH8" s="867">
        <v>5</v>
      </c>
      <c r="CI8" s="868"/>
      <c r="CJ8" s="868"/>
      <c r="CK8" s="868"/>
      <c r="CL8" s="869"/>
      <c r="CM8" s="867">
        <v>3</v>
      </c>
      <c r="CN8" s="868"/>
      <c r="CO8" s="868"/>
      <c r="CP8" s="868"/>
      <c r="CQ8" s="869"/>
      <c r="CR8" s="867">
        <v>1</v>
      </c>
      <c r="CS8" s="868"/>
      <c r="CT8" s="868"/>
      <c r="CU8" s="868"/>
      <c r="CV8" s="869"/>
      <c r="CW8" s="867" t="s">
        <v>522</v>
      </c>
      <c r="CX8" s="868"/>
      <c r="CY8" s="868"/>
      <c r="CZ8" s="868"/>
      <c r="DA8" s="869"/>
      <c r="DB8" s="867" t="s">
        <v>522</v>
      </c>
      <c r="DC8" s="868"/>
      <c r="DD8" s="868"/>
      <c r="DE8" s="868"/>
      <c r="DF8" s="869"/>
      <c r="DG8" s="867" t="s">
        <v>522</v>
      </c>
      <c r="DH8" s="868"/>
      <c r="DI8" s="868"/>
      <c r="DJ8" s="868"/>
      <c r="DK8" s="869"/>
      <c r="DL8" s="867" t="s">
        <v>522</v>
      </c>
      <c r="DM8" s="868"/>
      <c r="DN8" s="868"/>
      <c r="DO8" s="868"/>
      <c r="DP8" s="869"/>
      <c r="DQ8" s="867" t="s">
        <v>522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585</v>
      </c>
      <c r="BT9" s="855"/>
      <c r="BU9" s="855"/>
      <c r="BV9" s="855"/>
      <c r="BW9" s="855"/>
      <c r="BX9" s="855"/>
      <c r="BY9" s="855"/>
      <c r="BZ9" s="855"/>
      <c r="CA9" s="855"/>
      <c r="CB9" s="855"/>
      <c r="CC9" s="855"/>
      <c r="CD9" s="855"/>
      <c r="CE9" s="855"/>
      <c r="CF9" s="855"/>
      <c r="CG9" s="856"/>
      <c r="CH9" s="867">
        <v>20</v>
      </c>
      <c r="CI9" s="868"/>
      <c r="CJ9" s="868"/>
      <c r="CK9" s="868"/>
      <c r="CL9" s="869"/>
      <c r="CM9" s="867">
        <v>33</v>
      </c>
      <c r="CN9" s="868"/>
      <c r="CO9" s="868"/>
      <c r="CP9" s="868"/>
      <c r="CQ9" s="869"/>
      <c r="CR9" s="867">
        <v>3</v>
      </c>
      <c r="CS9" s="868"/>
      <c r="CT9" s="868"/>
      <c r="CU9" s="868"/>
      <c r="CV9" s="869"/>
      <c r="CW9" s="867" t="s">
        <v>522</v>
      </c>
      <c r="CX9" s="868"/>
      <c r="CY9" s="868"/>
      <c r="CZ9" s="868"/>
      <c r="DA9" s="869"/>
      <c r="DB9" s="867" t="s">
        <v>522</v>
      </c>
      <c r="DC9" s="868"/>
      <c r="DD9" s="868"/>
      <c r="DE9" s="868"/>
      <c r="DF9" s="869"/>
      <c r="DG9" s="867" t="s">
        <v>522</v>
      </c>
      <c r="DH9" s="868"/>
      <c r="DI9" s="868"/>
      <c r="DJ9" s="868"/>
      <c r="DK9" s="869"/>
      <c r="DL9" s="867" t="s">
        <v>522</v>
      </c>
      <c r="DM9" s="868"/>
      <c r="DN9" s="868"/>
      <c r="DO9" s="868"/>
      <c r="DP9" s="869"/>
      <c r="DQ9" s="867" t="s">
        <v>522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586</v>
      </c>
      <c r="BT10" s="855"/>
      <c r="BU10" s="855"/>
      <c r="BV10" s="855"/>
      <c r="BW10" s="855"/>
      <c r="BX10" s="855"/>
      <c r="BY10" s="855"/>
      <c r="BZ10" s="855"/>
      <c r="CA10" s="855"/>
      <c r="CB10" s="855"/>
      <c r="CC10" s="855"/>
      <c r="CD10" s="855"/>
      <c r="CE10" s="855"/>
      <c r="CF10" s="855"/>
      <c r="CG10" s="856"/>
      <c r="CH10" s="867">
        <v>-20</v>
      </c>
      <c r="CI10" s="868"/>
      <c r="CJ10" s="868"/>
      <c r="CK10" s="868"/>
      <c r="CL10" s="869"/>
      <c r="CM10" s="867">
        <v>24</v>
      </c>
      <c r="CN10" s="868"/>
      <c r="CO10" s="868"/>
      <c r="CP10" s="868"/>
      <c r="CQ10" s="869"/>
      <c r="CR10" s="867">
        <v>3</v>
      </c>
      <c r="CS10" s="868"/>
      <c r="CT10" s="868"/>
      <c r="CU10" s="868"/>
      <c r="CV10" s="869"/>
      <c r="CW10" s="867" t="s">
        <v>522</v>
      </c>
      <c r="CX10" s="868"/>
      <c r="CY10" s="868"/>
      <c r="CZ10" s="868"/>
      <c r="DA10" s="869"/>
      <c r="DB10" s="867" t="s">
        <v>522</v>
      </c>
      <c r="DC10" s="868"/>
      <c r="DD10" s="868"/>
      <c r="DE10" s="868"/>
      <c r="DF10" s="869"/>
      <c r="DG10" s="867" t="s">
        <v>522</v>
      </c>
      <c r="DH10" s="868"/>
      <c r="DI10" s="868"/>
      <c r="DJ10" s="868"/>
      <c r="DK10" s="869"/>
      <c r="DL10" s="867" t="s">
        <v>522</v>
      </c>
      <c r="DM10" s="868"/>
      <c r="DN10" s="868"/>
      <c r="DO10" s="868"/>
      <c r="DP10" s="869"/>
      <c r="DQ10" s="867" t="s">
        <v>522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400</v>
      </c>
      <c r="B23" s="876" t="s">
        <v>401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300</v>
      </c>
      <c r="AG23" s="880"/>
      <c r="AH23" s="880"/>
      <c r="AI23" s="880"/>
      <c r="AJ23" s="883"/>
      <c r="AK23" s="884"/>
      <c r="AL23" s="885"/>
      <c r="AM23" s="885"/>
      <c r="AN23" s="885"/>
      <c r="AO23" s="885"/>
      <c r="AP23" s="880"/>
      <c r="AQ23" s="880"/>
      <c r="AR23" s="880"/>
      <c r="AS23" s="880"/>
      <c r="AT23" s="880"/>
      <c r="AU23" s="886"/>
      <c r="AV23" s="886"/>
      <c r="AW23" s="886"/>
      <c r="AX23" s="886"/>
      <c r="AY23" s="887"/>
      <c r="AZ23" s="895" t="s">
        <v>402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381</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413</v>
      </c>
      <c r="C28" s="818"/>
      <c r="D28" s="818"/>
      <c r="E28" s="818"/>
      <c r="F28" s="818"/>
      <c r="G28" s="818"/>
      <c r="H28" s="818"/>
      <c r="I28" s="818"/>
      <c r="J28" s="818"/>
      <c r="K28" s="818"/>
      <c r="L28" s="818"/>
      <c r="M28" s="818"/>
      <c r="N28" s="818"/>
      <c r="O28" s="818"/>
      <c r="P28" s="819"/>
      <c r="Q28" s="908">
        <v>438</v>
      </c>
      <c r="R28" s="909"/>
      <c r="S28" s="909"/>
      <c r="T28" s="909"/>
      <c r="U28" s="909"/>
      <c r="V28" s="909">
        <v>412</v>
      </c>
      <c r="W28" s="909"/>
      <c r="X28" s="909"/>
      <c r="Y28" s="909"/>
      <c r="Z28" s="909"/>
      <c r="AA28" s="909">
        <f>Q28-V28</f>
        <v>26</v>
      </c>
      <c r="AB28" s="909"/>
      <c r="AC28" s="909"/>
      <c r="AD28" s="909"/>
      <c r="AE28" s="910"/>
      <c r="AF28" s="911">
        <v>26</v>
      </c>
      <c r="AG28" s="909"/>
      <c r="AH28" s="909"/>
      <c r="AI28" s="909"/>
      <c r="AJ28" s="912"/>
      <c r="AK28" s="913">
        <v>220</v>
      </c>
      <c r="AL28" s="904"/>
      <c r="AM28" s="904"/>
      <c r="AN28" s="904"/>
      <c r="AO28" s="904"/>
      <c r="AP28" s="904" t="s">
        <v>522</v>
      </c>
      <c r="AQ28" s="904"/>
      <c r="AR28" s="904"/>
      <c r="AS28" s="904"/>
      <c r="AT28" s="904"/>
      <c r="AU28" s="904" t="s">
        <v>522</v>
      </c>
      <c r="AV28" s="904"/>
      <c r="AW28" s="904"/>
      <c r="AX28" s="904"/>
      <c r="AY28" s="904"/>
      <c r="AZ28" s="905" t="s">
        <v>522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414</v>
      </c>
      <c r="C29" s="842"/>
      <c r="D29" s="842"/>
      <c r="E29" s="842"/>
      <c r="F29" s="842"/>
      <c r="G29" s="842"/>
      <c r="H29" s="842"/>
      <c r="I29" s="842"/>
      <c r="J29" s="842"/>
      <c r="K29" s="842"/>
      <c r="L29" s="842"/>
      <c r="M29" s="842"/>
      <c r="N29" s="842"/>
      <c r="O29" s="842"/>
      <c r="P29" s="843"/>
      <c r="Q29" s="844">
        <v>203</v>
      </c>
      <c r="R29" s="845"/>
      <c r="S29" s="845"/>
      <c r="T29" s="845"/>
      <c r="U29" s="845"/>
      <c r="V29" s="845">
        <v>189</v>
      </c>
      <c r="W29" s="845"/>
      <c r="X29" s="845"/>
      <c r="Y29" s="845"/>
      <c r="Z29" s="845"/>
      <c r="AA29" s="845">
        <f>Q29-V29</f>
        <v>14</v>
      </c>
      <c r="AB29" s="845"/>
      <c r="AC29" s="845"/>
      <c r="AD29" s="845"/>
      <c r="AE29" s="846"/>
      <c r="AF29" s="847">
        <v>13</v>
      </c>
      <c r="AG29" s="848"/>
      <c r="AH29" s="848"/>
      <c r="AI29" s="848"/>
      <c r="AJ29" s="849"/>
      <c r="AK29" s="916">
        <v>43</v>
      </c>
      <c r="AL29" s="917"/>
      <c r="AM29" s="917"/>
      <c r="AN29" s="917"/>
      <c r="AO29" s="917"/>
      <c r="AP29" s="917">
        <v>645</v>
      </c>
      <c r="AQ29" s="917"/>
      <c r="AR29" s="917"/>
      <c r="AS29" s="917"/>
      <c r="AT29" s="917"/>
      <c r="AU29" s="917">
        <v>399</v>
      </c>
      <c r="AV29" s="917"/>
      <c r="AW29" s="917"/>
      <c r="AX29" s="917"/>
      <c r="AY29" s="917"/>
      <c r="AZ29" s="918" t="s">
        <v>522</v>
      </c>
      <c r="BA29" s="918"/>
      <c r="BB29" s="918"/>
      <c r="BC29" s="918"/>
      <c r="BD29" s="918"/>
      <c r="BE29" s="914" t="s">
        <v>415</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400</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388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587</v>
      </c>
      <c r="C68" s="956"/>
      <c r="D68" s="956"/>
      <c r="E68" s="956"/>
      <c r="F68" s="956"/>
      <c r="G68" s="956"/>
      <c r="H68" s="956"/>
      <c r="I68" s="956"/>
      <c r="J68" s="956"/>
      <c r="K68" s="956"/>
      <c r="L68" s="956"/>
      <c r="M68" s="956"/>
      <c r="N68" s="956"/>
      <c r="O68" s="956"/>
      <c r="P68" s="957"/>
      <c r="Q68" s="958">
        <v>322</v>
      </c>
      <c r="R68" s="952"/>
      <c r="S68" s="952"/>
      <c r="T68" s="952"/>
      <c r="U68" s="952"/>
      <c r="V68" s="952">
        <v>314</v>
      </c>
      <c r="W68" s="952"/>
      <c r="X68" s="952"/>
      <c r="Y68" s="952"/>
      <c r="Z68" s="952"/>
      <c r="AA68" s="952">
        <v>9</v>
      </c>
      <c r="AB68" s="952"/>
      <c r="AC68" s="952"/>
      <c r="AD68" s="952"/>
      <c r="AE68" s="952"/>
      <c r="AF68" s="952">
        <v>9</v>
      </c>
      <c r="AG68" s="952"/>
      <c r="AH68" s="952"/>
      <c r="AI68" s="952"/>
      <c r="AJ68" s="952"/>
      <c r="AK68" s="952" t="s">
        <v>582</v>
      </c>
      <c r="AL68" s="952"/>
      <c r="AM68" s="952"/>
      <c r="AN68" s="952"/>
      <c r="AO68" s="952"/>
      <c r="AP68" s="952">
        <v>173</v>
      </c>
      <c r="AQ68" s="952"/>
      <c r="AR68" s="952"/>
      <c r="AS68" s="952"/>
      <c r="AT68" s="952"/>
      <c r="AU68" s="952">
        <v>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63</v>
      </c>
      <c r="R69" s="917"/>
      <c r="S69" s="917"/>
      <c r="T69" s="917"/>
      <c r="U69" s="917"/>
      <c r="V69" s="917">
        <v>61</v>
      </c>
      <c r="W69" s="917"/>
      <c r="X69" s="917"/>
      <c r="Y69" s="917"/>
      <c r="Z69" s="917"/>
      <c r="AA69" s="917">
        <v>2</v>
      </c>
      <c r="AB69" s="917"/>
      <c r="AC69" s="917"/>
      <c r="AD69" s="917"/>
      <c r="AE69" s="917"/>
      <c r="AF69" s="917">
        <v>2</v>
      </c>
      <c r="AG69" s="917"/>
      <c r="AH69" s="917"/>
      <c r="AI69" s="917"/>
      <c r="AJ69" s="917"/>
      <c r="AK69" s="917" t="s">
        <v>582</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1498</v>
      </c>
      <c r="R70" s="917"/>
      <c r="S70" s="917"/>
      <c r="T70" s="917"/>
      <c r="U70" s="917"/>
      <c r="V70" s="917">
        <v>1467</v>
      </c>
      <c r="W70" s="917"/>
      <c r="X70" s="917"/>
      <c r="Y70" s="917"/>
      <c r="Z70" s="917"/>
      <c r="AA70" s="917">
        <v>31</v>
      </c>
      <c r="AB70" s="917"/>
      <c r="AC70" s="917"/>
      <c r="AD70" s="917"/>
      <c r="AE70" s="917"/>
      <c r="AF70" s="917">
        <v>30</v>
      </c>
      <c r="AG70" s="917"/>
      <c r="AH70" s="917"/>
      <c r="AI70" s="917"/>
      <c r="AJ70" s="917"/>
      <c r="AK70" s="917" t="s">
        <v>582</v>
      </c>
      <c r="AL70" s="917"/>
      <c r="AM70" s="917"/>
      <c r="AN70" s="917"/>
      <c r="AO70" s="917"/>
      <c r="AP70" s="917">
        <v>355</v>
      </c>
      <c r="AQ70" s="917"/>
      <c r="AR70" s="917"/>
      <c r="AS70" s="917"/>
      <c r="AT70" s="917"/>
      <c r="AU70" s="917">
        <v>112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1322</v>
      </c>
      <c r="R71" s="917"/>
      <c r="S71" s="917"/>
      <c r="T71" s="917"/>
      <c r="U71" s="917"/>
      <c r="V71" s="917">
        <v>1321</v>
      </c>
      <c r="W71" s="917"/>
      <c r="X71" s="917"/>
      <c r="Y71" s="917"/>
      <c r="Z71" s="917"/>
      <c r="AA71" s="917">
        <v>1</v>
      </c>
      <c r="AB71" s="917"/>
      <c r="AC71" s="917"/>
      <c r="AD71" s="917"/>
      <c r="AE71" s="917"/>
      <c r="AF71" s="917">
        <v>1</v>
      </c>
      <c r="AG71" s="917"/>
      <c r="AH71" s="917"/>
      <c r="AI71" s="917"/>
      <c r="AJ71" s="917"/>
      <c r="AK71" s="917" t="s">
        <v>582</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3259</v>
      </c>
      <c r="R72" s="917"/>
      <c r="S72" s="917"/>
      <c r="T72" s="917"/>
      <c r="U72" s="917"/>
      <c r="V72" s="917">
        <v>3199</v>
      </c>
      <c r="W72" s="917"/>
      <c r="X72" s="917"/>
      <c r="Y72" s="917"/>
      <c r="Z72" s="917"/>
      <c r="AA72" s="917">
        <v>59</v>
      </c>
      <c r="AB72" s="917"/>
      <c r="AC72" s="917"/>
      <c r="AD72" s="917"/>
      <c r="AE72" s="917"/>
      <c r="AF72" s="917">
        <v>59</v>
      </c>
      <c r="AG72" s="917"/>
      <c r="AH72" s="917"/>
      <c r="AI72" s="917"/>
      <c r="AJ72" s="917"/>
      <c r="AK72" s="917" t="s">
        <v>582</v>
      </c>
      <c r="AL72" s="917"/>
      <c r="AM72" s="917"/>
      <c r="AN72" s="917"/>
      <c r="AO72" s="917"/>
      <c r="AP72" s="917" t="s">
        <v>582</v>
      </c>
      <c r="AQ72" s="917"/>
      <c r="AR72" s="917"/>
      <c r="AS72" s="917"/>
      <c r="AT72" s="917"/>
      <c r="AU72" s="917" t="s">
        <v>582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3577</v>
      </c>
      <c r="R73" s="917"/>
      <c r="S73" s="917"/>
      <c r="T73" s="917"/>
      <c r="U73" s="917"/>
      <c r="V73" s="917">
        <v>3423</v>
      </c>
      <c r="W73" s="917"/>
      <c r="X73" s="917"/>
      <c r="Y73" s="917"/>
      <c r="Z73" s="917"/>
      <c r="AA73" s="917">
        <v>154</v>
      </c>
      <c r="AB73" s="917"/>
      <c r="AC73" s="917"/>
      <c r="AD73" s="917"/>
      <c r="AE73" s="917"/>
      <c r="AF73" s="917">
        <v>154</v>
      </c>
      <c r="AG73" s="917"/>
      <c r="AH73" s="917"/>
      <c r="AI73" s="917"/>
      <c r="AJ73" s="917"/>
      <c r="AK73" s="917" t="s">
        <v>582</v>
      </c>
      <c r="AL73" s="917"/>
      <c r="AM73" s="917"/>
      <c r="AN73" s="917"/>
      <c r="AO73" s="917"/>
      <c r="AP73" s="917" t="s">
        <v>582</v>
      </c>
      <c r="AQ73" s="917"/>
      <c r="AR73" s="917"/>
      <c r="AS73" s="917"/>
      <c r="AT73" s="917"/>
      <c r="AU73" s="917" t="s">
        <v>582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498</v>
      </c>
      <c r="R74" s="917"/>
      <c r="S74" s="917"/>
      <c r="T74" s="917"/>
      <c r="U74" s="917"/>
      <c r="V74" s="917">
        <v>429</v>
      </c>
      <c r="W74" s="917"/>
      <c r="X74" s="917"/>
      <c r="Y74" s="917"/>
      <c r="Z74" s="917"/>
      <c r="AA74" s="917">
        <v>69</v>
      </c>
      <c r="AB74" s="917"/>
      <c r="AC74" s="917"/>
      <c r="AD74" s="917"/>
      <c r="AE74" s="917"/>
      <c r="AF74" s="917">
        <v>69</v>
      </c>
      <c r="AG74" s="917"/>
      <c r="AH74" s="917"/>
      <c r="AI74" s="917"/>
      <c r="AJ74" s="917"/>
      <c r="AK74" s="917" t="s">
        <v>582</v>
      </c>
      <c r="AL74" s="917"/>
      <c r="AM74" s="917"/>
      <c r="AN74" s="917"/>
      <c r="AO74" s="917"/>
      <c r="AP74" s="917" t="s">
        <v>582</v>
      </c>
      <c r="AQ74" s="917"/>
      <c r="AR74" s="917"/>
      <c r="AS74" s="917"/>
      <c r="AT74" s="917"/>
      <c r="AU74" s="917" t="s">
        <v>582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5">
        <v>31</v>
      </c>
      <c r="R75" s="966"/>
      <c r="S75" s="966"/>
      <c r="T75" s="966"/>
      <c r="U75" s="916"/>
      <c r="V75" s="967">
        <v>29</v>
      </c>
      <c r="W75" s="966"/>
      <c r="X75" s="966"/>
      <c r="Y75" s="966"/>
      <c r="Z75" s="916"/>
      <c r="AA75" s="967">
        <v>2</v>
      </c>
      <c r="AB75" s="966"/>
      <c r="AC75" s="966"/>
      <c r="AD75" s="966"/>
      <c r="AE75" s="916"/>
      <c r="AF75" s="967">
        <v>2</v>
      </c>
      <c r="AG75" s="966"/>
      <c r="AH75" s="966"/>
      <c r="AI75" s="966"/>
      <c r="AJ75" s="916"/>
      <c r="AK75" s="967" t="s">
        <v>582</v>
      </c>
      <c r="AL75" s="966"/>
      <c r="AM75" s="966"/>
      <c r="AN75" s="966"/>
      <c r="AO75" s="916"/>
      <c r="AP75" s="967" t="s">
        <v>582</v>
      </c>
      <c r="AQ75" s="966"/>
      <c r="AR75" s="966"/>
      <c r="AS75" s="966"/>
      <c r="AT75" s="916"/>
      <c r="AU75" s="967" t="s">
        <v>582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595</v>
      </c>
      <c r="C76" s="960"/>
      <c r="D76" s="960"/>
      <c r="E76" s="960"/>
      <c r="F76" s="960"/>
      <c r="G76" s="960"/>
      <c r="H76" s="960"/>
      <c r="I76" s="960"/>
      <c r="J76" s="960"/>
      <c r="K76" s="960"/>
      <c r="L76" s="960"/>
      <c r="M76" s="960"/>
      <c r="N76" s="960"/>
      <c r="O76" s="960"/>
      <c r="P76" s="961"/>
      <c r="Q76" s="965">
        <v>18</v>
      </c>
      <c r="R76" s="966"/>
      <c r="S76" s="966"/>
      <c r="T76" s="966"/>
      <c r="U76" s="916"/>
      <c r="V76" s="967">
        <v>17</v>
      </c>
      <c r="W76" s="966"/>
      <c r="X76" s="966"/>
      <c r="Y76" s="966"/>
      <c r="Z76" s="916"/>
      <c r="AA76" s="967">
        <v>1</v>
      </c>
      <c r="AB76" s="966"/>
      <c r="AC76" s="966"/>
      <c r="AD76" s="966"/>
      <c r="AE76" s="916"/>
      <c r="AF76" s="967">
        <v>1</v>
      </c>
      <c r="AG76" s="966"/>
      <c r="AH76" s="966"/>
      <c r="AI76" s="966"/>
      <c r="AJ76" s="916"/>
      <c r="AK76" s="967" t="s">
        <v>582</v>
      </c>
      <c r="AL76" s="966"/>
      <c r="AM76" s="966"/>
      <c r="AN76" s="966"/>
      <c r="AO76" s="916"/>
      <c r="AP76" s="967" t="s">
        <v>582</v>
      </c>
      <c r="AQ76" s="966"/>
      <c r="AR76" s="966"/>
      <c r="AS76" s="966"/>
      <c r="AT76" s="916"/>
      <c r="AU76" s="967" t="s">
        <v>582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400</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316</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316</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316</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1454542</v>
      </c>
      <c r="AB110" s="988"/>
      <c r="AC110" s="988"/>
      <c r="AD110" s="988"/>
      <c r="AE110" s="989"/>
      <c r="AF110" s="990">
        <v>1530159</v>
      </c>
      <c r="AG110" s="988"/>
      <c r="AH110" s="988"/>
      <c r="AI110" s="988"/>
      <c r="AJ110" s="989"/>
      <c r="AK110" s="990">
        <v>1598579</v>
      </c>
      <c r="AL110" s="988"/>
      <c r="AM110" s="988"/>
      <c r="AN110" s="988"/>
      <c r="AO110" s="989"/>
      <c r="AP110" s="991">
        <v>48.2</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12127947</v>
      </c>
      <c r="BR110" s="1023"/>
      <c r="BS110" s="1023"/>
      <c r="BT110" s="1023"/>
      <c r="BU110" s="1023"/>
      <c r="BV110" s="1023">
        <v>11645093</v>
      </c>
      <c r="BW110" s="1023"/>
      <c r="BX110" s="1023"/>
      <c r="BY110" s="1023"/>
      <c r="BZ110" s="1023"/>
      <c r="CA110" s="1023">
        <v>11634053</v>
      </c>
      <c r="CB110" s="1023"/>
      <c r="CC110" s="1023"/>
      <c r="CD110" s="1023"/>
      <c r="CE110" s="1023"/>
      <c r="CF110" s="1037">
        <v>351.1</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445</v>
      </c>
      <c r="DH110" s="1023"/>
      <c r="DI110" s="1023"/>
      <c r="DJ110" s="1023"/>
      <c r="DK110" s="1023"/>
      <c r="DL110" s="1023" t="s">
        <v>445</v>
      </c>
      <c r="DM110" s="1023"/>
      <c r="DN110" s="1023"/>
      <c r="DO110" s="1023"/>
      <c r="DP110" s="1023"/>
      <c r="DQ110" s="1023" t="s">
        <v>446</v>
      </c>
      <c r="DR110" s="1023"/>
      <c r="DS110" s="1023"/>
      <c r="DT110" s="1023"/>
      <c r="DU110" s="1023"/>
      <c r="DV110" s="1024" t="s">
        <v>141</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141</v>
      </c>
      <c r="AB111" s="1030"/>
      <c r="AC111" s="1030"/>
      <c r="AD111" s="1030"/>
      <c r="AE111" s="1031"/>
      <c r="AF111" s="1032" t="s">
        <v>446</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449</v>
      </c>
      <c r="BW111" s="1016"/>
      <c r="BX111" s="1016"/>
      <c r="BY111" s="1016"/>
      <c r="BZ111" s="1016"/>
      <c r="CA111" s="1016" t="s">
        <v>445</v>
      </c>
      <c r="CB111" s="1016"/>
      <c r="CC111" s="1016"/>
      <c r="CD111" s="1016"/>
      <c r="CE111" s="1016"/>
      <c r="CF111" s="1010" t="s">
        <v>450</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446</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445</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674542</v>
      </c>
      <c r="BR112" s="1016"/>
      <c r="BS112" s="1016"/>
      <c r="BT112" s="1016"/>
      <c r="BU112" s="1016"/>
      <c r="BV112" s="1016">
        <v>630667</v>
      </c>
      <c r="BW112" s="1016"/>
      <c r="BX112" s="1016"/>
      <c r="BY112" s="1016"/>
      <c r="BZ112" s="1016"/>
      <c r="CA112" s="1016">
        <v>598087</v>
      </c>
      <c r="CB112" s="1016"/>
      <c r="CC112" s="1016"/>
      <c r="CD112" s="1016"/>
      <c r="CE112" s="1016"/>
      <c r="CF112" s="1010">
        <v>18.100000000000001</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141</v>
      </c>
      <c r="DM112" s="1016"/>
      <c r="DN112" s="1016"/>
      <c r="DO112" s="1016"/>
      <c r="DP112" s="1016"/>
      <c r="DQ112" s="1016" t="s">
        <v>141</v>
      </c>
      <c r="DR112" s="1016"/>
      <c r="DS112" s="1016"/>
      <c r="DT112" s="1016"/>
      <c r="DU112" s="1016"/>
      <c r="DV112" s="1017" t="s">
        <v>445</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60765</v>
      </c>
      <c r="AB113" s="1030"/>
      <c r="AC113" s="1030"/>
      <c r="AD113" s="1030"/>
      <c r="AE113" s="1031"/>
      <c r="AF113" s="1032">
        <v>55702</v>
      </c>
      <c r="AG113" s="1030"/>
      <c r="AH113" s="1030"/>
      <c r="AI113" s="1030"/>
      <c r="AJ113" s="1031"/>
      <c r="AK113" s="1032">
        <v>67571</v>
      </c>
      <c r="AL113" s="1030"/>
      <c r="AM113" s="1030"/>
      <c r="AN113" s="1030"/>
      <c r="AO113" s="1031"/>
      <c r="AP113" s="1033">
        <v>2</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199980</v>
      </c>
      <c r="BR113" s="1016"/>
      <c r="BS113" s="1016"/>
      <c r="BT113" s="1016"/>
      <c r="BU113" s="1016"/>
      <c r="BV113" s="1016">
        <v>186771</v>
      </c>
      <c r="BW113" s="1016"/>
      <c r="BX113" s="1016"/>
      <c r="BY113" s="1016"/>
      <c r="BZ113" s="1016"/>
      <c r="CA113" s="1016">
        <v>198720</v>
      </c>
      <c r="CB113" s="1016"/>
      <c r="CC113" s="1016"/>
      <c r="CD113" s="1016"/>
      <c r="CE113" s="1016"/>
      <c r="CF113" s="1010">
        <v>6</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449</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28502</v>
      </c>
      <c r="AB114" s="1055"/>
      <c r="AC114" s="1055"/>
      <c r="AD114" s="1055"/>
      <c r="AE114" s="1056"/>
      <c r="AF114" s="1057">
        <v>37832</v>
      </c>
      <c r="AG114" s="1055"/>
      <c r="AH114" s="1055"/>
      <c r="AI114" s="1055"/>
      <c r="AJ114" s="1056"/>
      <c r="AK114" s="1057">
        <v>31538</v>
      </c>
      <c r="AL114" s="1055"/>
      <c r="AM114" s="1055"/>
      <c r="AN114" s="1055"/>
      <c r="AO114" s="1056"/>
      <c r="AP114" s="1058">
        <v>1</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775046</v>
      </c>
      <c r="BR114" s="1016"/>
      <c r="BS114" s="1016"/>
      <c r="BT114" s="1016"/>
      <c r="BU114" s="1016"/>
      <c r="BV114" s="1016">
        <v>796250</v>
      </c>
      <c r="BW114" s="1016"/>
      <c r="BX114" s="1016"/>
      <c r="BY114" s="1016"/>
      <c r="BZ114" s="1016"/>
      <c r="CA114" s="1016">
        <v>748819</v>
      </c>
      <c r="CB114" s="1016"/>
      <c r="CC114" s="1016"/>
      <c r="CD114" s="1016"/>
      <c r="CE114" s="1016"/>
      <c r="CF114" s="1010">
        <v>22.6</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449</v>
      </c>
      <c r="DR114" s="1055"/>
      <c r="DS114" s="1055"/>
      <c r="DT114" s="1055"/>
      <c r="DU114" s="1056"/>
      <c r="DV114" s="1058" t="s">
        <v>402</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10270</v>
      </c>
      <c r="AB115" s="1030"/>
      <c r="AC115" s="1030"/>
      <c r="AD115" s="1030"/>
      <c r="AE115" s="1031"/>
      <c r="AF115" s="1032">
        <v>11414</v>
      </c>
      <c r="AG115" s="1030"/>
      <c r="AH115" s="1030"/>
      <c r="AI115" s="1030"/>
      <c r="AJ115" s="1031"/>
      <c r="AK115" s="1032">
        <v>19767</v>
      </c>
      <c r="AL115" s="1030"/>
      <c r="AM115" s="1030"/>
      <c r="AN115" s="1030"/>
      <c r="AO115" s="1031"/>
      <c r="AP115" s="1033">
        <v>0.6</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450</v>
      </c>
      <c r="BR115" s="1016"/>
      <c r="BS115" s="1016"/>
      <c r="BT115" s="1016"/>
      <c r="BU115" s="1016"/>
      <c r="BV115" s="1016" t="s">
        <v>445</v>
      </c>
      <c r="BW115" s="1016"/>
      <c r="BX115" s="1016"/>
      <c r="BY115" s="1016"/>
      <c r="BZ115" s="1016"/>
      <c r="CA115" s="1016" t="s">
        <v>445</v>
      </c>
      <c r="CB115" s="1016"/>
      <c r="CC115" s="1016"/>
      <c r="CD115" s="1016"/>
      <c r="CE115" s="1016"/>
      <c r="CF115" s="1010" t="s">
        <v>445</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445</v>
      </c>
      <c r="DM115" s="1055"/>
      <c r="DN115" s="1055"/>
      <c r="DO115" s="1055"/>
      <c r="DP115" s="1056"/>
      <c r="DQ115" s="1057" t="s">
        <v>402</v>
      </c>
      <c r="DR115" s="1055"/>
      <c r="DS115" s="1055"/>
      <c r="DT115" s="1055"/>
      <c r="DU115" s="1056"/>
      <c r="DV115" s="1058" t="s">
        <v>141</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912</v>
      </c>
      <c r="AB116" s="1055"/>
      <c r="AC116" s="1055"/>
      <c r="AD116" s="1055"/>
      <c r="AE116" s="1056"/>
      <c r="AF116" s="1057">
        <v>813</v>
      </c>
      <c r="AG116" s="1055"/>
      <c r="AH116" s="1055"/>
      <c r="AI116" s="1055"/>
      <c r="AJ116" s="1056"/>
      <c r="AK116" s="1057">
        <v>1150</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402</v>
      </c>
      <c r="BR116" s="1016"/>
      <c r="BS116" s="1016"/>
      <c r="BT116" s="1016"/>
      <c r="BU116" s="1016"/>
      <c r="BV116" s="1016" t="s">
        <v>449</v>
      </c>
      <c r="BW116" s="1016"/>
      <c r="BX116" s="1016"/>
      <c r="BY116" s="1016"/>
      <c r="BZ116" s="1016"/>
      <c r="CA116" s="1016" t="s">
        <v>141</v>
      </c>
      <c r="CB116" s="1016"/>
      <c r="CC116" s="1016"/>
      <c r="CD116" s="1016"/>
      <c r="CE116" s="1016"/>
      <c r="CF116" s="1010" t="s">
        <v>449</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450</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15">
      <c r="A117" s="1000" t="s">
        <v>195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1554991</v>
      </c>
      <c r="AB117" s="1073"/>
      <c r="AC117" s="1073"/>
      <c r="AD117" s="1073"/>
      <c r="AE117" s="1074"/>
      <c r="AF117" s="1075">
        <v>1635920</v>
      </c>
      <c r="AG117" s="1073"/>
      <c r="AH117" s="1073"/>
      <c r="AI117" s="1073"/>
      <c r="AJ117" s="1074"/>
      <c r="AK117" s="1075">
        <v>1718605</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470</v>
      </c>
      <c r="BW117" s="1016"/>
      <c r="BX117" s="1016"/>
      <c r="BY117" s="1016"/>
      <c r="BZ117" s="1016"/>
      <c r="CA117" s="1016" t="s">
        <v>470</v>
      </c>
      <c r="CB117" s="1016"/>
      <c r="CC117" s="1016"/>
      <c r="CD117" s="1016"/>
      <c r="CE117" s="1016"/>
      <c r="CF117" s="1010" t="s">
        <v>445</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470</v>
      </c>
      <c r="DM117" s="1055"/>
      <c r="DN117" s="1055"/>
      <c r="DO117" s="1055"/>
      <c r="DP117" s="1056"/>
      <c r="DQ117" s="1057" t="s">
        <v>450</v>
      </c>
      <c r="DR117" s="1055"/>
      <c r="DS117" s="1055"/>
      <c r="DT117" s="1055"/>
      <c r="DU117" s="1056"/>
      <c r="DV117" s="1058" t="s">
        <v>470</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316</v>
      </c>
      <c r="AL118" s="981"/>
      <c r="AM118" s="981"/>
      <c r="AN118" s="981"/>
      <c r="AO118" s="982"/>
      <c r="AP118" s="1067" t="s">
        <v>439</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445</v>
      </c>
      <c r="BW118" s="1094"/>
      <c r="BX118" s="1094"/>
      <c r="BY118" s="1094"/>
      <c r="BZ118" s="1094"/>
      <c r="CA118" s="1094" t="s">
        <v>470</v>
      </c>
      <c r="CB118" s="1094"/>
      <c r="CC118" s="1094"/>
      <c r="CD118" s="1094"/>
      <c r="CE118" s="1094"/>
      <c r="CF118" s="1010" t="s">
        <v>445</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470</v>
      </c>
      <c r="DH118" s="1055"/>
      <c r="DI118" s="1055"/>
      <c r="DJ118" s="1055"/>
      <c r="DK118" s="1056"/>
      <c r="DL118" s="1057" t="s">
        <v>470</v>
      </c>
      <c r="DM118" s="1055"/>
      <c r="DN118" s="1055"/>
      <c r="DO118" s="1055"/>
      <c r="DP118" s="1056"/>
      <c r="DQ118" s="1057" t="s">
        <v>445</v>
      </c>
      <c r="DR118" s="1055"/>
      <c r="DS118" s="1055"/>
      <c r="DT118" s="1055"/>
      <c r="DU118" s="1056"/>
      <c r="DV118" s="1058" t="s">
        <v>445</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450</v>
      </c>
      <c r="AG119" s="988"/>
      <c r="AH119" s="988"/>
      <c r="AI119" s="988"/>
      <c r="AJ119" s="989"/>
      <c r="AK119" s="990" t="s">
        <v>470</v>
      </c>
      <c r="AL119" s="988"/>
      <c r="AM119" s="988"/>
      <c r="AN119" s="988"/>
      <c r="AO119" s="989"/>
      <c r="AP119" s="991" t="s">
        <v>470</v>
      </c>
      <c r="AQ119" s="992"/>
      <c r="AR119" s="992"/>
      <c r="AS119" s="992"/>
      <c r="AT119" s="993"/>
      <c r="AU119" s="998"/>
      <c r="AV119" s="999"/>
      <c r="AW119" s="999"/>
      <c r="AX119" s="999"/>
      <c r="AY119" s="999"/>
      <c r="AZ119" s="279" t="s">
        <v>195</v>
      </c>
      <c r="BA119" s="279"/>
      <c r="BB119" s="279"/>
      <c r="BC119" s="279"/>
      <c r="BD119" s="279"/>
      <c r="BE119" s="279"/>
      <c r="BF119" s="279"/>
      <c r="BG119" s="279"/>
      <c r="BH119" s="279"/>
      <c r="BI119" s="279"/>
      <c r="BJ119" s="279"/>
      <c r="BK119" s="279"/>
      <c r="BL119" s="279"/>
      <c r="BM119" s="279"/>
      <c r="BN119" s="279"/>
      <c r="BO119" s="1071" t="s">
        <v>474</v>
      </c>
      <c r="BP119" s="1102"/>
      <c r="BQ119" s="1093">
        <v>13777515</v>
      </c>
      <c r="BR119" s="1094"/>
      <c r="BS119" s="1094"/>
      <c r="BT119" s="1094"/>
      <c r="BU119" s="1094"/>
      <c r="BV119" s="1094">
        <v>13258781</v>
      </c>
      <c r="BW119" s="1094"/>
      <c r="BX119" s="1094"/>
      <c r="BY119" s="1094"/>
      <c r="BZ119" s="1094"/>
      <c r="CA119" s="1094">
        <v>13179679</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445</v>
      </c>
      <c r="DM119" s="1080"/>
      <c r="DN119" s="1080"/>
      <c r="DO119" s="1080"/>
      <c r="DP119" s="1081"/>
      <c r="DQ119" s="1079" t="s">
        <v>445</v>
      </c>
      <c r="DR119" s="1080"/>
      <c r="DS119" s="1080"/>
      <c r="DT119" s="1080"/>
      <c r="DU119" s="1081"/>
      <c r="DV119" s="1082" t="s">
        <v>445</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445</v>
      </c>
      <c r="AG120" s="1055"/>
      <c r="AH120" s="1055"/>
      <c r="AI120" s="1055"/>
      <c r="AJ120" s="1056"/>
      <c r="AK120" s="1057" t="s">
        <v>470</v>
      </c>
      <c r="AL120" s="1055"/>
      <c r="AM120" s="1055"/>
      <c r="AN120" s="1055"/>
      <c r="AO120" s="1056"/>
      <c r="AP120" s="1058" t="s">
        <v>445</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2356707</v>
      </c>
      <c r="BR120" s="1023"/>
      <c r="BS120" s="1023"/>
      <c r="BT120" s="1023"/>
      <c r="BU120" s="1023"/>
      <c r="BV120" s="1023">
        <v>1435779</v>
      </c>
      <c r="BW120" s="1023"/>
      <c r="BX120" s="1023"/>
      <c r="BY120" s="1023"/>
      <c r="BZ120" s="1023"/>
      <c r="CA120" s="1023">
        <v>1831245</v>
      </c>
      <c r="CB120" s="1023"/>
      <c r="CC120" s="1023"/>
      <c r="CD120" s="1023"/>
      <c r="CE120" s="1023"/>
      <c r="CF120" s="1037">
        <v>55.3</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373787</v>
      </c>
      <c r="DH120" s="1023"/>
      <c r="DI120" s="1023"/>
      <c r="DJ120" s="1023"/>
      <c r="DK120" s="1023"/>
      <c r="DL120" s="1023">
        <v>354547</v>
      </c>
      <c r="DM120" s="1023"/>
      <c r="DN120" s="1023"/>
      <c r="DO120" s="1023"/>
      <c r="DP120" s="1023"/>
      <c r="DQ120" s="1023">
        <v>346557</v>
      </c>
      <c r="DR120" s="1023"/>
      <c r="DS120" s="1023"/>
      <c r="DT120" s="1023"/>
      <c r="DU120" s="1023"/>
      <c r="DV120" s="1024">
        <v>10.5</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445</v>
      </c>
      <c r="AG121" s="1055"/>
      <c r="AH121" s="1055"/>
      <c r="AI121" s="1055"/>
      <c r="AJ121" s="1056"/>
      <c r="AK121" s="1057" t="s">
        <v>445</v>
      </c>
      <c r="AL121" s="1055"/>
      <c r="AM121" s="1055"/>
      <c r="AN121" s="1055"/>
      <c r="AO121" s="1056"/>
      <c r="AP121" s="1058" t="s">
        <v>445</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1630947</v>
      </c>
      <c r="BR121" s="1016"/>
      <c r="BS121" s="1016"/>
      <c r="BT121" s="1016"/>
      <c r="BU121" s="1016"/>
      <c r="BV121" s="1016">
        <v>2782010</v>
      </c>
      <c r="BW121" s="1016"/>
      <c r="BX121" s="1016"/>
      <c r="BY121" s="1016"/>
      <c r="BZ121" s="1016"/>
      <c r="CA121" s="1016">
        <v>2703796</v>
      </c>
      <c r="CB121" s="1016"/>
      <c r="CC121" s="1016"/>
      <c r="CD121" s="1016"/>
      <c r="CE121" s="1016"/>
      <c r="CF121" s="1010">
        <v>81.599999999999994</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t="s">
        <v>470</v>
      </c>
      <c r="DH121" s="1016"/>
      <c r="DI121" s="1016"/>
      <c r="DJ121" s="1016"/>
      <c r="DK121" s="1016"/>
      <c r="DL121" s="1016" t="s">
        <v>445</v>
      </c>
      <c r="DM121" s="1016"/>
      <c r="DN121" s="1016"/>
      <c r="DO121" s="1016"/>
      <c r="DP121" s="1016"/>
      <c r="DQ121" s="1016" t="s">
        <v>445</v>
      </c>
      <c r="DR121" s="1016"/>
      <c r="DS121" s="1016"/>
      <c r="DT121" s="1016"/>
      <c r="DU121" s="1016"/>
      <c r="DV121" s="1017" t="s">
        <v>445</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470</v>
      </c>
      <c r="AG122" s="1055"/>
      <c r="AH122" s="1055"/>
      <c r="AI122" s="1055"/>
      <c r="AJ122" s="1056"/>
      <c r="AK122" s="1057" t="s">
        <v>470</v>
      </c>
      <c r="AL122" s="1055"/>
      <c r="AM122" s="1055"/>
      <c r="AN122" s="1055"/>
      <c r="AO122" s="1056"/>
      <c r="AP122" s="1058" t="s">
        <v>445</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8112073</v>
      </c>
      <c r="BR122" s="1094"/>
      <c r="BS122" s="1094"/>
      <c r="BT122" s="1094"/>
      <c r="BU122" s="1094"/>
      <c r="BV122" s="1094">
        <v>7970766</v>
      </c>
      <c r="BW122" s="1094"/>
      <c r="BX122" s="1094"/>
      <c r="BY122" s="1094"/>
      <c r="BZ122" s="1094"/>
      <c r="CA122" s="1094">
        <v>8273645</v>
      </c>
      <c r="CB122" s="1094"/>
      <c r="CC122" s="1094"/>
      <c r="CD122" s="1094"/>
      <c r="CE122" s="1094"/>
      <c r="CF122" s="1114">
        <v>249.7</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450</v>
      </c>
      <c r="AB123" s="1055"/>
      <c r="AC123" s="1055"/>
      <c r="AD123" s="1055"/>
      <c r="AE123" s="1056"/>
      <c r="AF123" s="1057" t="s">
        <v>450</v>
      </c>
      <c r="AG123" s="1055"/>
      <c r="AH123" s="1055"/>
      <c r="AI123" s="1055"/>
      <c r="AJ123" s="1056"/>
      <c r="AK123" s="1057" t="s">
        <v>450</v>
      </c>
      <c r="AL123" s="1055"/>
      <c r="AM123" s="1055"/>
      <c r="AN123" s="1055"/>
      <c r="AO123" s="1056"/>
      <c r="AP123" s="1058" t="s">
        <v>450</v>
      </c>
      <c r="AQ123" s="1059"/>
      <c r="AR123" s="1059"/>
      <c r="AS123" s="1059"/>
      <c r="AT123" s="1060"/>
      <c r="AU123" s="1091"/>
      <c r="AV123" s="1092"/>
      <c r="AW123" s="1092"/>
      <c r="AX123" s="1092"/>
      <c r="AY123" s="1092"/>
      <c r="AZ123" s="279" t="s">
        <v>195</v>
      </c>
      <c r="BA123" s="279"/>
      <c r="BB123" s="279"/>
      <c r="BC123" s="279"/>
      <c r="BD123" s="279"/>
      <c r="BE123" s="279"/>
      <c r="BF123" s="279"/>
      <c r="BG123" s="279"/>
      <c r="BH123" s="279"/>
      <c r="BI123" s="279"/>
      <c r="BJ123" s="279"/>
      <c r="BK123" s="279"/>
      <c r="BL123" s="279"/>
      <c r="BM123" s="279"/>
      <c r="BN123" s="279"/>
      <c r="BO123" s="1071" t="s">
        <v>484</v>
      </c>
      <c r="BP123" s="1102"/>
      <c r="BQ123" s="1161">
        <v>12099727</v>
      </c>
      <c r="BR123" s="1162"/>
      <c r="BS123" s="1162"/>
      <c r="BT123" s="1162"/>
      <c r="BU123" s="1162"/>
      <c r="BV123" s="1162">
        <v>12188555</v>
      </c>
      <c r="BW123" s="1162"/>
      <c r="BX123" s="1162"/>
      <c r="BY123" s="1162"/>
      <c r="BZ123" s="1162"/>
      <c r="CA123" s="1162">
        <v>12808686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186</v>
      </c>
      <c r="AB124" s="1055"/>
      <c r="AC124" s="1055"/>
      <c r="AD124" s="1055"/>
      <c r="AE124" s="1056"/>
      <c r="AF124" s="1057" t="s">
        <v>485</v>
      </c>
      <c r="AG124" s="1055"/>
      <c r="AH124" s="1055"/>
      <c r="AI124" s="1055"/>
      <c r="AJ124" s="1056"/>
      <c r="AK124" s="1057" t="s">
        <v>418</v>
      </c>
      <c r="AL124" s="1055"/>
      <c r="AM124" s="1055"/>
      <c r="AN124" s="1055"/>
      <c r="AO124" s="1056"/>
      <c r="AP124" s="1058" t="s">
        <v>418</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54.6</v>
      </c>
      <c r="BR124" s="1124"/>
      <c r="BS124" s="1124"/>
      <c r="BT124" s="1124"/>
      <c r="BU124" s="1124"/>
      <c r="BV124" s="1124">
        <v>34.1</v>
      </c>
      <c r="BW124" s="1124"/>
      <c r="BX124" s="1124"/>
      <c r="BY124" s="1124"/>
      <c r="BZ124" s="1124"/>
      <c r="CA124" s="1124">
        <v>11.1</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446</v>
      </c>
      <c r="DH124" s="1080"/>
      <c r="DI124" s="1080"/>
      <c r="DJ124" s="1080"/>
      <c r="DK124" s="1081"/>
      <c r="DL124" s="1079" t="s">
        <v>186</v>
      </c>
      <c r="DM124" s="1080"/>
      <c r="DN124" s="1080"/>
      <c r="DO124" s="1080"/>
      <c r="DP124" s="1081"/>
      <c r="DQ124" s="1079" t="s">
        <v>402</v>
      </c>
      <c r="DR124" s="1080"/>
      <c r="DS124" s="1080"/>
      <c r="DT124" s="1080"/>
      <c r="DU124" s="1081"/>
      <c r="DV124" s="1082" t="s">
        <v>446</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186</v>
      </c>
      <c r="AB125" s="1055"/>
      <c r="AC125" s="1055"/>
      <c r="AD125" s="1055"/>
      <c r="AE125" s="1056"/>
      <c r="AF125" s="1057" t="s">
        <v>450</v>
      </c>
      <c r="AG125" s="1055"/>
      <c r="AH125" s="1055"/>
      <c r="AI125" s="1055"/>
      <c r="AJ125" s="1056"/>
      <c r="AK125" s="1057" t="s">
        <v>446</v>
      </c>
      <c r="AL125" s="1055"/>
      <c r="AM125" s="1055"/>
      <c r="AN125" s="1055"/>
      <c r="AO125" s="1056"/>
      <c r="AP125" s="1058" t="s">
        <v>418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402</v>
      </c>
      <c r="DH125" s="1023"/>
      <c r="DI125" s="1023"/>
      <c r="DJ125" s="1023"/>
      <c r="DK125" s="1023"/>
      <c r="DL125" s="1023" t="s">
        <v>446</v>
      </c>
      <c r="DM125" s="1023"/>
      <c r="DN125" s="1023"/>
      <c r="DO125" s="1023"/>
      <c r="DP125" s="1023"/>
      <c r="DQ125" s="1023" t="s">
        <v>186</v>
      </c>
      <c r="DR125" s="1023"/>
      <c r="DS125" s="1023"/>
      <c r="DT125" s="1023"/>
      <c r="DU125" s="1023"/>
      <c r="DV125" s="1024" t="s">
        <v>402</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186</v>
      </c>
      <c r="AB126" s="1055"/>
      <c r="AC126" s="1055"/>
      <c r="AD126" s="1055"/>
      <c r="AE126" s="1056"/>
      <c r="AF126" s="1057" t="s">
        <v>186</v>
      </c>
      <c r="AG126" s="1055"/>
      <c r="AH126" s="1055"/>
      <c r="AI126" s="1055"/>
      <c r="AJ126" s="1056"/>
      <c r="AK126" s="1057" t="s">
        <v>450</v>
      </c>
      <c r="AL126" s="1055"/>
      <c r="AM126" s="1055"/>
      <c r="AN126" s="1055"/>
      <c r="AO126" s="1056"/>
      <c r="AP126" s="1058" t="s">
        <v>446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450</v>
      </c>
      <c r="DH126" s="1016"/>
      <c r="DI126" s="1016"/>
      <c r="DJ126" s="1016"/>
      <c r="DK126" s="1016"/>
      <c r="DL126" s="1016" t="s">
        <v>418</v>
      </c>
      <c r="DM126" s="1016"/>
      <c r="DN126" s="1016"/>
      <c r="DO126" s="1016"/>
      <c r="DP126" s="1016"/>
      <c r="DQ126" s="1016" t="s">
        <v>418</v>
      </c>
      <c r="DR126" s="1016"/>
      <c r="DS126" s="1016"/>
      <c r="DT126" s="1016"/>
      <c r="DU126" s="1016"/>
      <c r="DV126" s="1017" t="s">
        <v>446</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10270</v>
      </c>
      <c r="AB127" s="1055"/>
      <c r="AC127" s="1055"/>
      <c r="AD127" s="1055"/>
      <c r="AE127" s="1056"/>
      <c r="AF127" s="1057">
        <v>11414</v>
      </c>
      <c r="AG127" s="1055"/>
      <c r="AH127" s="1055"/>
      <c r="AI127" s="1055"/>
      <c r="AJ127" s="1056"/>
      <c r="AK127" s="1057">
        <v>19767</v>
      </c>
      <c r="AL127" s="1055"/>
      <c r="AM127" s="1055"/>
      <c r="AN127" s="1055"/>
      <c r="AO127" s="1056"/>
      <c r="AP127" s="1058">
        <v>0.6</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450</v>
      </c>
      <c r="DH127" s="1016"/>
      <c r="DI127" s="1016"/>
      <c r="DJ127" s="1016"/>
      <c r="DK127" s="1016"/>
      <c r="DL127" s="1016" t="s">
        <v>186</v>
      </c>
      <c r="DM127" s="1016"/>
      <c r="DN127" s="1016"/>
      <c r="DO127" s="1016"/>
      <c r="DP127" s="1016"/>
      <c r="DQ127" s="1016" t="s">
        <v>186</v>
      </c>
      <c r="DR127" s="1016"/>
      <c r="DS127" s="1016"/>
      <c r="DT127" s="1016"/>
      <c r="DU127" s="1016"/>
      <c r="DV127" s="1017" t="s">
        <v>418</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245918</v>
      </c>
      <c r="AB128" s="1144"/>
      <c r="AC128" s="1144"/>
      <c r="AD128" s="1144"/>
      <c r="AE128" s="1145"/>
      <c r="AF128" s="1146">
        <v>401909</v>
      </c>
      <c r="AG128" s="1144"/>
      <c r="AH128" s="1144"/>
      <c r="AI128" s="1144"/>
      <c r="AJ128" s="1145"/>
      <c r="AK128" s="1146">
        <v>419485</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186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402</v>
      </c>
      <c r="DH128" s="1136"/>
      <c r="DI128" s="1136"/>
      <c r="DJ128" s="1136"/>
      <c r="DK128" s="1136"/>
      <c r="DL128" s="1136" t="s">
        <v>186</v>
      </c>
      <c r="DM128" s="1136"/>
      <c r="DN128" s="1136"/>
      <c r="DO128" s="1136"/>
      <c r="DP128" s="1136"/>
      <c r="DQ128" s="1136" t="s">
        <v>418</v>
      </c>
      <c r="DR128" s="1136"/>
      <c r="DS128" s="1136"/>
      <c r="DT128" s="1136"/>
      <c r="DU128" s="1136"/>
      <c r="DV128" s="1137" t="s">
        <v>418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3989801</v>
      </c>
      <c r="AB129" s="1055"/>
      <c r="AC129" s="1055"/>
      <c r="AD129" s="1055"/>
      <c r="AE129" s="1056"/>
      <c r="AF129" s="1057">
        <v>4116564</v>
      </c>
      <c r="AG129" s="1055"/>
      <c r="AH129" s="1055"/>
      <c r="AI129" s="1055"/>
      <c r="AJ129" s="1056"/>
      <c r="AK129" s="1057">
        <v>4360661</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418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920826</v>
      </c>
      <c r="AB130" s="1055"/>
      <c r="AC130" s="1055"/>
      <c r="AD130" s="1055"/>
      <c r="AE130" s="1056"/>
      <c r="AF130" s="1057">
        <v>980686</v>
      </c>
      <c r="AG130" s="1055"/>
      <c r="AH130" s="1055"/>
      <c r="AI130" s="1055"/>
      <c r="AJ130" s="1056"/>
      <c r="AK130" s="1057">
        <v>1047308</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3068975</v>
      </c>
      <c r="AB131" s="1080"/>
      <c r="AC131" s="1080"/>
      <c r="AD131" s="1080"/>
      <c r="AE131" s="1081"/>
      <c r="AF131" s="1079">
        <v>3135878</v>
      </c>
      <c r="AG131" s="1080"/>
      <c r="AH131" s="1080"/>
      <c r="AI131" s="1080"/>
      <c r="AJ131" s="1081"/>
      <c r="AK131" s="1079">
        <v>3313353</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11.1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12.65070585</v>
      </c>
      <c r="AB132" s="1196"/>
      <c r="AC132" s="1196"/>
      <c r="AD132" s="1196"/>
      <c r="AE132" s="1197"/>
      <c r="AF132" s="1198">
        <v>8.0782798309999997</v>
      </c>
      <c r="AG132" s="1196"/>
      <c r="AH132" s="1196"/>
      <c r="AI132" s="1196"/>
      <c r="AJ132" s="1197"/>
      <c r="AK132" s="1198">
        <v>7.5999146480000004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13.9</v>
      </c>
      <c r="AB133" s="1179"/>
      <c r="AC133" s="1179"/>
      <c r="AD133" s="1179"/>
      <c r="AE133" s="1180"/>
      <c r="AF133" s="1178">
        <v>12</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fLagL6dRWFTNhZCzK8k/YF5RGO9x9f7RWGa151hkTQsFAAPsavtxQoS3pXRq+AyBhZMNy4bkcrgCqKut+r3VA==" saltValue="IYnOPPg1jsGDDz2XCmuN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8" zoomScaleNormal="85" zoomScaleSheetLayoutView="100" workbookViewId="0">
      <selection activeCell="DJ77" sqref="DJ7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sgwSLydiPXuSsMOKfeRpV+EGfinV9LpATc7sW6vlLuNGS3J+yucs2cyZb0v9/+BVq97vMkMSTrLhQ7+T1+PVg==" saltValue="zkbiqkrYdvm9aa6341OV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3gbg7NO9VjknbNUc23dFD8stq3OiSny0i88H3a4KRLTQzu1P4oJ3+D2FJ7scNLt1N1OY6XF6c9aH+pOEHc4Gg==" saltValue="yOzMI/AmOjafdBJi1joY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1407806</v>
      </c>
      <c r="AP9" s="314">
        <v>166861</v>
      </c>
      <c r="AQ9" s="315">
        <v>156065</v>
      </c>
      <c r="AR9" s="316">
        <v>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150675</v>
      </c>
      <c r="AP10" s="317">
        <v>17859</v>
      </c>
      <c r="AQ10" s="318">
        <v>24089</v>
      </c>
      <c r="AR10" s="319">
        <v>-25.9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3903</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t="s">
        <v>522</v>
      </c>
      <c r="AP13" s="317" t="s">
        <v>522</v>
      </c>
      <c r="AQ13" s="318">
        <v>6134</v>
      </c>
      <c r="AR13" s="319" t="s">
        <v>522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48200</v>
      </c>
      <c r="AP14" s="317">
        <v>5713</v>
      </c>
      <c r="AQ14" s="318">
        <v>6841</v>
      </c>
      <c r="AR14" s="319">
        <v>-16.5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-66767</v>
      </c>
      <c r="AP15" s="317">
        <v>-7914</v>
      </c>
      <c r="AQ15" s="318">
        <v>-12699</v>
      </c>
      <c r="AR15" s="319">
        <v>-37.700000000000003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195</v>
      </c>
      <c r="AL16" s="1222"/>
      <c r="AM16" s="1222"/>
      <c r="AN16" s="1223"/>
      <c r="AO16" s="317">
        <v>1539914</v>
      </c>
      <c r="AP16" s="317">
        <v>182519</v>
      </c>
      <c r="AQ16" s="318">
        <v>184332</v>
      </c>
      <c r="AR16" s="319">
        <v>-1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11.14</v>
      </c>
      <c r="AP21" s="331">
        <v>15.68</v>
      </c>
      <c r="AQ21" s="332">
        <v>-4.54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100</v>
      </c>
      <c r="AP22" s="336">
        <v>95.9</v>
      </c>
      <c r="AQ22" s="337">
        <v>4.0999999999999996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1598579</v>
      </c>
      <c r="AP32" s="345">
        <v>189472</v>
      </c>
      <c r="AQ32" s="346">
        <v>108331</v>
      </c>
      <c r="AR32" s="347">
        <v>74.900000000000006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v>132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v>205</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67571</v>
      </c>
      <c r="AP35" s="345">
        <v>8009</v>
      </c>
      <c r="AQ35" s="346">
        <v>22911</v>
      </c>
      <c r="AR35" s="347">
        <v>-65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31538</v>
      </c>
      <c r="AP36" s="345">
        <v>3738</v>
      </c>
      <c r="AQ36" s="346">
        <v>3832</v>
      </c>
      <c r="AR36" s="347">
        <v>-2.5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19767</v>
      </c>
      <c r="AP37" s="345">
        <v>2343</v>
      </c>
      <c r="AQ37" s="346">
        <v>1000</v>
      </c>
      <c r="AR37" s="347">
        <v>134.30000000000001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1150</v>
      </c>
      <c r="AP38" s="348">
        <v>136</v>
      </c>
      <c r="AQ38" s="349">
        <v>21</v>
      </c>
      <c r="AR38" s="337">
        <v>547.6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-419485</v>
      </c>
      <c r="AP39" s="345">
        <v>-49720</v>
      </c>
      <c r="AQ39" s="346">
        <v>-5292</v>
      </c>
      <c r="AR39" s="347">
        <v>839.5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-1047308</v>
      </c>
      <c r="AP40" s="345">
        <v>-124133</v>
      </c>
      <c r="AQ40" s="346">
        <v>-91315</v>
      </c>
      <c r="AR40" s="347">
        <v>35.9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309</v>
      </c>
      <c r="AL41" s="1231"/>
      <c r="AM41" s="1231"/>
      <c r="AN41" s="1232"/>
      <c r="AO41" s="345">
        <v>251812</v>
      </c>
      <c r="AP41" s="345">
        <v>29846</v>
      </c>
      <c r="AQ41" s="346">
        <v>39824</v>
      </c>
      <c r="AR41" s="347">
        <v>-25.1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1839079</v>
      </c>
      <c r="AN51" s="367">
        <v>224607</v>
      </c>
      <c r="AO51" s="368">
        <v>3.2</v>
      </c>
      <c r="AP51" s="369">
        <v>168868</v>
      </c>
      <c r="AQ51" s="370">
        <v>4.0999999999999996</v>
      </c>
      <c r="AR51" s="371">
        <v>-0.9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1297505</v>
      </c>
      <c r="AN52" s="375">
        <v>158464</v>
      </c>
      <c r="AO52" s="376">
        <v>17.2</v>
      </c>
      <c r="AP52" s="377">
        <v>79360</v>
      </c>
      <c r="AQ52" s="378">
        <v>-0.8</v>
      </c>
      <c r="AR52" s="379">
        <v>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2259753</v>
      </c>
      <c r="AN53" s="367">
        <v>271344</v>
      </c>
      <c r="AO53" s="368">
        <v>20.8</v>
      </c>
      <c r="AP53" s="369">
        <v>202870</v>
      </c>
      <c r="AQ53" s="370">
        <v>20.100000000000001</v>
      </c>
      <c r="AR53" s="371">
        <v>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528991</v>
      </c>
      <c r="AN54" s="375">
        <v>63520</v>
      </c>
      <c r="AO54" s="376">
        <v>-59.9</v>
      </c>
      <c r="AP54" s="377">
        <v>79735</v>
      </c>
      <c r="AQ54" s="378">
        <v>0.5</v>
      </c>
      <c r="AR54" s="379">
        <v>-60.4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1378710</v>
      </c>
      <c r="AN55" s="367">
        <v>164485</v>
      </c>
      <c r="AO55" s="368">
        <v>-39.4</v>
      </c>
      <c r="AP55" s="369">
        <v>167497</v>
      </c>
      <c r="AQ55" s="370">
        <v>-17.399999999999999</v>
      </c>
      <c r="AR55" s="371">
        <v>-22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730563</v>
      </c>
      <c r="AN56" s="375">
        <v>87159</v>
      </c>
      <c r="AO56" s="376">
        <v>37.200000000000003</v>
      </c>
      <c r="AP56" s="377">
        <v>82571</v>
      </c>
      <c r="AQ56" s="378">
        <v>3.6</v>
      </c>
      <c r="AR56" s="379">
        <v>33.6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1289915</v>
      </c>
      <c r="AN57" s="367">
        <v>153928</v>
      </c>
      <c r="AO57" s="368">
        <v>-6.4</v>
      </c>
      <c r="AP57" s="369">
        <v>190274</v>
      </c>
      <c r="AQ57" s="370">
        <v>13.6</v>
      </c>
      <c r="AR57" s="371">
        <v>-20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843397</v>
      </c>
      <c r="AN58" s="375">
        <v>100644</v>
      </c>
      <c r="AO58" s="376">
        <v>15.5</v>
      </c>
      <c r="AP58" s="377">
        <v>88584</v>
      </c>
      <c r="AQ58" s="378">
        <v>7.3</v>
      </c>
      <c r="AR58" s="379">
        <v>8.1999999999999993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2323495</v>
      </c>
      <c r="AN59" s="367">
        <v>275394</v>
      </c>
      <c r="AO59" s="368">
        <v>78.900000000000006</v>
      </c>
      <c r="AP59" s="369">
        <v>200194</v>
      </c>
      <c r="AQ59" s="370">
        <v>5.2</v>
      </c>
      <c r="AR59" s="371">
        <v>73.7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579133</v>
      </c>
      <c r="AN60" s="375">
        <v>68642</v>
      </c>
      <c r="AO60" s="376">
        <v>-31.8</v>
      </c>
      <c r="AP60" s="377">
        <v>106422</v>
      </c>
      <c r="AQ60" s="378">
        <v>20.100000000000001</v>
      </c>
      <c r="AR60" s="379">
        <v>-51.9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1818190</v>
      </c>
      <c r="AN61" s="382">
        <v>217952</v>
      </c>
      <c r="AO61" s="383">
        <v>11.4</v>
      </c>
      <c r="AP61" s="384">
        <v>185941</v>
      </c>
      <c r="AQ61" s="385">
        <v>5.0999999999999996</v>
      </c>
      <c r="AR61" s="371">
        <v>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795918</v>
      </c>
      <c r="AN62" s="375">
        <v>95686</v>
      </c>
      <c r="AO62" s="376">
        <v>-4.4000000000000004</v>
      </c>
      <c r="AP62" s="377">
        <v>87334</v>
      </c>
      <c r="AQ62" s="378">
        <v>6.1</v>
      </c>
      <c r="AR62" s="379">
        <v>-10.5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8z+QF/8Ac/6n+AKNe8Nm6W0lE15b7RcgpkFDcesgVXEOja2H2gdLbTm+DFQuNEwVVrbyGNBmwvPp9GeWgfUrQ==" saltValue="nrZYYzzC6l3Is8Jmc5wQ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aOdKvRYpAKgFW2YMoOFzDH7zu6GfIJpos9lDP1JQ4kIOJKE7AjmDqJsHxjPRew4JB+CPO2twMvuH9RGCGqLlig==" saltValue="53Db3OG75WgQF0vfwhDW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SYF+yFJH+Y2A54Pi5Adsshwh6jYzMv7aI6OJEdoPUV2ZCj+kKdBwNmoXzQjMuawugPiGXVjUyee0PDAvaqIOCQ==" saltValue="c51tRP0E2jbd/pcp9LZN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6.97</v>
      </c>
      <c r="G47" s="12">
        <v>8.09</v>
      </c>
      <c r="H47" s="12">
        <v>8.58</v>
      </c>
      <c r="I47" s="12">
        <v>9.98</v>
      </c>
      <c r="J47" s="13">
        <v>11.14</v>
      </c>
    </row>
    <row r="48" spans="2:10" ht="57.75" customHeight="1" x14ac:dyDescent="0.15">
      <c r="B48" s="14"/>
      <c r="C48" s="1240" t="s">
        <v>4</v>
      </c>
      <c r="D48" s="1240"/>
      <c r="E48" s="1241"/>
      <c r="F48" s="15">
        <v>4.51</v>
      </c>
      <c r="G48" s="16">
        <v>6.61</v>
      </c>
      <c r="H48" s="16">
        <v>4.7699999999999996</v>
      </c>
      <c r="I48" s="16">
        <v>4.01</v>
      </c>
      <c r="J48" s="17">
        <v>6.88</v>
      </c>
    </row>
    <row r="49" spans="2:10" ht="57.75" customHeight="1" thickBot="1" x14ac:dyDescent="0.2">
      <c r="B49" s="18"/>
      <c r="C49" s="1242" t="s">
        <v>5</v>
      </c>
      <c r="D49" s="1242"/>
      <c r="E49" s="1243"/>
      <c r="F49" s="19" t="s">
        <v>569</v>
      </c>
      <c r="G49" s="20">
        <v>3.67</v>
      </c>
      <c r="H49" s="20" t="s">
        <v>570</v>
      </c>
      <c r="I49" s="20">
        <v>1.06</v>
      </c>
      <c r="J49" s="21">
        <v>4.8</v>
      </c>
    </row>
    <row r="50" spans="2:10" ht="13.5" customHeight="1" x14ac:dyDescent="0.15"/>
  </sheetData>
  <sheetProtection algorithmName="SHA-512" hashValue="+OrnZqt6ckdGa8NbCjViA6NoB844oPPxl/PDAcPAG5HHrpQJHFD4GrAETEwJ9SrG590CXPQmrsVDM5yf+jpAjA==" saltValue="OtLN2NzNtv7R/Bc7xgpC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2022-03-08T23:48:11Z</cp:lastPrinted>
  <dcterms:created xsi:type="dcterms:W3CDTF">2022-02-02T03:14:01Z</dcterms:created>
  <dcterms:modified xsi:type="dcterms:W3CDTF">2022-09-28T07:45:17Z</dcterms:modified>
  <cp:category/>
</cp:coreProperties>
</file>