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ikaku\05.財政係\R04財政係\財政状況調\R050306令和３年度財政状況資料集の作成及び提出について\"/>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<sst xmlns="http://schemas.openxmlformats.org/spreadsheetml/2006/main" count="1100" uniqueCount="605">
  <si>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</si>
  <si>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</si>
  <si>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</si>
  <si>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</si>
  <si>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</si>
  <si>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</si>
  <si>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</si>
  <si>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</si>
  <si>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</si>
  <si>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</si>
  <si>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</si>
  <si>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</si>
  <si>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</si>
  <si>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</si>
  <si>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</si>
  <si>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</si>
  <si>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</si>
  <si>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</si>
  <si>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</si>
  <si>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</si>
  <si>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</si>
  <si>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</si>
  <si>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</si>
  <si>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</si>
  <si>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</si>
  <si>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</si>
  <si>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</si>
  <si>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</si>
  <si>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</si>
  <si>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</si>
  <si>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</si>
  <si>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</si>
  <si>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</si>
  <si>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</si>
  <si>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</si>
  <si>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</si>
  <si>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</si>
  <si>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</si>
  <si>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</si>
  <si>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</si>
  <si>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</si>
  <si>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</si>
  <si>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</si>
  <si>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</si>
  <si>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</si>
  <si>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</si>
  <si>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</si>
  <si>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</si>
  <si>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</si>
  <si>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</si>
  <si>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</si>
  <si>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</si>
  <si>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</si>
  <si>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</si>
  <si>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</si>
  <si>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</si>
  <si>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</si>
  <si>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</si>
  <si>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</si>
  <si>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</si>
  <si>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</si>
  <si>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</si>
  <si>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</si>
  <si>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</si>
  <si>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</si>
  <si>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</si>
  <si>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</si>
  <si>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</si>
  <si>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</si>
  <si>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</si>
  <si>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</si>
  <si>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</si>
  <si>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</si>
  <si>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</si>
  <si>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</si>
  <si>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</si>
  <si>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</si>
  <si>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</si>
  <si>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</si>
  <si>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</si>
  <si>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</si>
  <si>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</si>
  <si>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</si>
  <si>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</si>
  <si>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</si>
  <si>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</si>
  <si>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</si>
  <si>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</si>
  <si>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</si>
  <si>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</si>
  <si>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</si>
  <si>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</si>
  <si>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</si>
  <si>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</si>
  <si>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</si>
  <si>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</si>
  <si>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</si>
  <si>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</si>
  <si>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</si>
  <si>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</si>
  <si>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</si>
  <si>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</si>
  <si>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</si>
  <si>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</si>
  <si>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</si>
  <si>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</si>
  <si>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</si>
  <si>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</si>
  <si>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</si>
  <si>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</si>
  <si>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</si>
  <si>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</si>
  <si>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</si>
  <si>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</si>
  <si>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</si>
  <si>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</si>
  <si>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</si>
  <si>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</si>
  <si>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</si>
  <si>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</si>
  <si>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</si>
  <si>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</si>
  <si>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</si>
  <si>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</si>
  <si>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</si>
  <si>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</si>
  <si>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</si>
  <si>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</si>
  <si>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</si>
  <si>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</si>
  <si>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</si>
  <si>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</si>
  <si>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</si>
  <si>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</si>
  <si>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</si>
  <si>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</si>
  <si>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</si>
  <si>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</si>
  <si>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</si>
  <si>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</si>
  <si>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</si>
  <si>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</si>
  <si>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</si>
  <si>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</si>
  <si>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</si>
  <si>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</si>
  <si>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</si>
  <si>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</si>
  <si>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</si>
  <si>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</si>
  <si>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</si>
  <si>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</si>
  <si>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</si>
  <si>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</si>
  <si>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</si>
  <si>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</si>
  <si>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</si>
  <si>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</si>
  <si>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</si>
  <si>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</si>
  <si>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</si>
  <si>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</si>
  <si>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</si>
  <si>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</si>
  <si>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</si>
  <si>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</si>
  <si>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</si>
  <si>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</si>
  <si>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</si>
  <si>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</si>
  <si>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</si>
  <si>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</si>
  <si>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</si>
  <si>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</si>
  <si>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</si>
  <si>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</si>
  <si>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</si>
  <si>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</si>
  <si>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</si>
  <si>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</si>
  <si>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</si>
  <si>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</si>
  <si>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</si>
  <si>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</si>
  <si>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</si>
  <si>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</si>
  <si>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</si>
  <si>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</si>
  <si>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</si>
  <si>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</si>
  <si>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</si>
  <si>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</si>
  <si>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</si>
  <si>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</si>
  <si>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</si>
  <si>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</si>
  <si>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</si>
  <si>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</si>
  <si>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</si>
  <si>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</si>
  <si>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</si>
  <si>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</si>
  <si>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</si>
  <si>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</si>
  <si>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</si>
  <si>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</si>
  <si>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</si>
  <si>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</si>
  <si>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</si>
  <si>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</si>
  <si>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</si>
  <si>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</si>
  <si>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</si>
  <si>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</si>
  <si>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</si>
  <si>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</si>
  <si>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</si>
  <si>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</si>
  <si>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</si>
  <si>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</si>
  <si>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</si>
  <si>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</si>
  <si>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</si>
  <si>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</si>
  <si>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</si>
  <si>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</si>
  <si>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</si>
  <si>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</si>
  <si>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</si>
  <si>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</si>
  <si>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</si>
  <si>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</si>
  <si>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</si>
  <si>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</si>
  <si>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</si>
  <si>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</si>
  <si>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</si>
  <si>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</si>
  <si>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</si>
  <si>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</si>
  <si>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</si>
  <si>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</si>
  <si>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</si>
  <si>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</si>
  <si>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</si>
  <si>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</si>
  <si>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</si>
  <si>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</si>
  <si>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</si>
  <si>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</si>
  <si>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</si>
  <si>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</si>
  <si>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</si>
  <si>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</si>
  <si>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</si>
  <si>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</si>
  <si>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</si>
  <si>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</si>
  <si>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</si>
  <si>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</si>
  <si>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</si>
  <si>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</si>
  <si>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</si>
  <si>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</si>
  <si>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</si>
  <si>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</si>
  <si>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</si>
  <si>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</si>
  <si>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</si>
  <si>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</si>
  <si>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</si>
  <si>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</si>
  <si>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</si>
  <si>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</si>
  <si>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</si>
  <si>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</si>
  <si>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</si>
  <si>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</si>
  <si>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</si>
  <si>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</si>
  <si>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</si>
  <si>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</si>
  <si>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</si>
  <si>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</si>
  <si>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</si>
  <si>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</si>
  <si>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</si>
  <si>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</si>
  <si>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</si>
  <si>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</si>
  <si>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</si>
  <si>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</si>
  <si>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</si>
  <si>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</si>
  <si>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</si>
  <si>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</si>
  <si>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</si>
  <si>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</si>
  <si>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</si>
  <si>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北海道東川町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</si>
  <si>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</si>
  <si>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</si>
  <si>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</si>
  <si>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</si>
  <si>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</si>
  <si>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</si>
  <si>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</si>
  <si>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</si>
  <si>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</si>
  <si>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</si>
  <si>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</si>
  <si>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</si>
  <si>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</si>
  <si>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</si>
  <si>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</si>
  <si>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</si>
  <si>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</si>
  <si>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</si>
  <si>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</si>
  <si>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</si>
  <si>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</si>
  <si>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</si>
  <si>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</si>
  <si>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</si>
  <si>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</si>
  <si>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</si>
  <si>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</si>
  <si>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</si>
  <si>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</si>
  <si>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</si>
  <si>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</si>
  <si>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</si>
  <si>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</si>
  <si>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</si>
  <si>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</si>
  <si>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</si>
  <si>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</si>
  <si>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</si>
  <si>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</si>
  <si>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</si>
  <si>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</si>
  <si>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</si>
  <si>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</si>
  <si>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</si>
  <si>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</si>
  <si>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</si>
  <si>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</si>
  <si>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</si>
  <si>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</si>
  <si>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</si>
  <si>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</si>
  <si>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</si>
  <si>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</si>
  <si>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</si>
  <si>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</si>
  <si>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</si>
  <si>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</si>
  <si>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</si>
  <si>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</si>
  <si>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</si>
  <si>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</si>
  <si>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</si>
  <si>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</si>
  <si>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</si>
  <si>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</si>
  <si>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</si>
  <si>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</si>
  <si>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</si>
  <si>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</si>
  <si>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</si>
  <si>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</si>
  <si>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</si>
  <si>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</si>
  <si>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</si>
  <si>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</si>
  <si>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</si>
  <si>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</si>
  <si>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</si>
  <si>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</si>
  <si>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</si>
  <si>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</si>
  <si>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</si>
  <si>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</si>
  <si>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</si>
  <si>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</si>
  <si>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</si>
  <si>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</si>
  <si>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</si>
  <si>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</si>
  <si>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</si>
  <si>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</si>
  <si>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</si>
  <si>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</si>
  <si>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</si>
  <si>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</si>
  <si>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</si>
  <si>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</si>
  <si>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</si>
  <si>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</si>
  <si>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</si>
  <si>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</si>
  <si>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</si>
  <si>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国民健康保険東川町立診療所特別会計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</si>
  <si>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</si>
  <si>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</si>
  <si>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</si>
  <si>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</si>
  <si>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</si>
  <si>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</si>
  <si>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</si>
  <si>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</si>
  <si>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</si>
  <si>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</si>
  <si>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</si>
  <si>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</si>
  <si>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</si>
  <si>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</si>
  <si>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</si>
  <si>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</si>
  <si>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</si>
  <si>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</si>
  <si>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</si>
  <si>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</si>
  <si>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</si>
  <si>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</si>
  <si>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</si>
  <si>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</si>
  <si>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</si>
  <si>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</si>
  <si>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</si>
  <si>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</si>
  <si>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</si>
  <si>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</si>
  <si>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</si>
  <si>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</si>
  <si>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</si>
  <si>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</si>
  <si>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</si>
  <si>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</si>
  <si>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</si>
  <si>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</si>
  <si>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</si>
  <si>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</si>
  <si>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</si>
  <si>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</si>
  <si>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</si>
  <si>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</si>
  <si>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</si>
  <si>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</si>
  <si>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</si>
  <si>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</si>
  <si>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</si>
  <si>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</si>
  <si>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</si>
  <si>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</si>
  <si>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</si>
  <si>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</si>
  <si>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</si>
  <si>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</si>
  <si>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</si>
  <si>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</si>
  <si>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</si>
  <si>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</si>
  <si>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</si>
  <si>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</si>
  <si>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</si>
  <si>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</si>
  <si>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</si>
  <si>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</si>
  <si>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</si>
  <si>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</si>
  <si>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</si>
  <si>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</si>
  <si>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</si>
  <si>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</si>
  <si>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</si>
  <si>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</si>
  <si>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</si>
  <si>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</si>
  <si>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</si>
  <si>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</si>
  <si>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</si>
  <si>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</si>
  <si>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</si>
  <si>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</si>
  <si>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</si>
  <si>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</si>
  <si>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</si>
  <si>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</si>
  <si>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</si>
  <si>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</si>
  <si>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1.17</t>
  </si>
  <si>
    <t>一般会計</t>
  </si>
  <si>
    <t>国民健康保険東川町立診療所特別会計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</si>
  <si>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</si>
  <si>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</si>
  <si>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</si>
  <si>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</si>
  <si>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</si>
  <si>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</si>
  <si>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</si>
  <si>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</si>
  <si>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</si>
  <si>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東川振興公社</t>
  </si>
  <si>
    <t>東川農業振興公社</t>
  </si>
  <si>
    <t>HJK</t>
  </si>
  <si>
    <t>東川町土地開発公社</t>
  </si>
  <si>
    <t>-</t>
    <phoneticPr fontId="2"/>
  </si>
  <si>
    <t>-</t>
    <phoneticPr fontId="2"/>
  </si>
  <si>
    <t>-</t>
    <phoneticPr fontId="2"/>
  </si>
  <si>
    <t>-</t>
    <phoneticPr fontId="2"/>
  </si>
  <si>
    <t>-</t>
    <phoneticPr fontId="2"/>
  </si>
  <si>
    <t>大雪清掃組合</t>
  </si>
  <si>
    <t>大雪葬斎組合</t>
  </si>
  <si>
    <t>大雪消防組合</t>
  </si>
  <si>
    <t>大雪地区広域連合　一般会計</t>
  </si>
  <si>
    <t>大雪地区広域連合　介護保険特別会計</t>
  </si>
  <si>
    <t>大雪地区広域連合　国民健康保険特別会計</t>
  </si>
  <si>
    <t>大雪地区広域連合　後期高齢者医療特別会計</t>
  </si>
  <si>
    <t>上川教育研修センター組合</t>
  </si>
  <si>
    <t>上川広域滞納整理機構</t>
  </si>
  <si>
    <t>-</t>
    <phoneticPr fontId="2"/>
  </si>
  <si>
    <t>-</t>
    <phoneticPr fontId="2"/>
  </si>
  <si>
    <t xml:space="preserve">※8：職員の状況については、令和3年地方公務員給与実態調査に基づいている。 </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</si>
  <si>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</si>
  <si>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</si>
  <si>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</si>
  <si>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</si>
  <si>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</si>
  <si>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</si>
  <si>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</si>
  <si>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</si>
  <si>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</si>
  <si>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</si>
  <si>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</si>
  <si>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</si>
  <si>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</si>
  <si>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</si>
  <si>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</si>
  <si>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</si>
  <si>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</si>
  <si>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</si>
  <si>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</si>
  <si>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</si>
  <si>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工業用水道</t>
    <phoneticPr fontId="5"/>
  </si>
  <si>
    <t>　積立金</t>
    <phoneticPr fontId="5"/>
  </si>
  <si>
    <t>上水道</t>
    <phoneticPr fontId="5"/>
  </si>
  <si>
    <t>　繰出金</t>
    <phoneticPr fontId="5"/>
  </si>
  <si>
    <t>簡易水道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</si>
  <si>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</si>
  <si>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</si>
  <si>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</si>
  <si>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</si>
  <si>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</si>
  <si>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</si>
  <si>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</si>
  <si>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</si>
  <si>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</si>
  <si>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</si>
  <si>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</si>
  <si>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</si>
  <si>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</si>
  <si>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</si>
  <si>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</si>
  <si>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</si>
  <si>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</si>
  <si>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</si>
  <si>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</si>
  <si>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</si>
  <si>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</si>
  <si>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</si>
  <si>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</si>
  <si>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</si>
  <si>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</si>
  <si>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</si>
  <si>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</si>
  <si>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</si>
  <si>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</si>
  <si>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</si>
  <si>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</si>
  <si>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</si>
  <si>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</si>
  <si>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</si>
  <si>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</si>
  <si>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</si>
  <si>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</si>
  <si>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</si>
  <si>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</si>
  <si>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</si>
  <si>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</si>
  <si>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</si>
  <si>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</si>
  <si>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</si>
  <si>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</si>
  <si>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</si>
  <si>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</si>
  <si>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</si>
  <si>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</si>
  <si>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</si>
  <si>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</si>
  <si>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</si>
  <si>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</si>
  <si>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</si>
  <si>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北海道東川町</t>
    <phoneticPr fontId="25"/>
  </si>
  <si>
    <t>令和3年度</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</si>
</sst>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138402</c:v>
                </c:pt>
              </c:numCache>
            </c:numRef>
          </c:val>
          <c:smooth val="0"/>
          <c:extLst>
            <c:ext xmlns:c16="http://schemas.microsoft.com/office/drawing/2014/chart" uri="{C3380CC4-5D6E-409C-BE32-E72D297353CC}">
              <c16:uniqueId val="{00000000-7058-4B02-B3BC-2949CF12CB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271344</c:v>
                </c:pt>
                <c:pt idx="1">
                  <c:v>164485</c:v>
                </c:pt>
                <c:pt idx="2">
                  <c:v>153928</c:v>
                </c:pt>
                <c:pt idx="3">
                  <c:v>275394</c:v>
                </c:pt>
                <c:pt idx="4">
                  <c:v>301314</c:v>
                </c:pt>
              </c:numCache>
            </c:numRef>
          </c:val>
          <c:smooth val="0"/>
          <c:extLst>
            <c:ext xmlns:c16="http://schemas.microsoft.com/office/drawing/2014/chart" uri="{C3380CC4-5D6E-409C-BE32-E72D297353CC}">
              <c16:uniqueId val="{00000001-7058-4B02-B3BC-2949CF12CB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6.61</c:v>
                </c:pt>
                <c:pt idx="1">
                  <c:v>4.7699999999999996</c:v>
                </c:pt>
                <c:pt idx="2">
                  <c:v>4.01</c:v>
                </c:pt>
                <c:pt idx="3">
                  <c:v>6.88</c:v>
                </c:pt>
                <c:pt idx="4">
                  <c:v>8.2799999999999994</c:v>
                </c:pt>
              </c:numCache>
            </c:numRef>
          </c:val>
          <c:extLst>
            <c:ext xmlns:c16="http://schemas.microsoft.com/office/drawing/2014/chart" uri="{C3380CC4-5D6E-409C-BE32-E72D297353CC}">
              <c16:uniqueId val="{00000000-C485-4957-9639-7F6721DA8F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8.09</c:v>
                </c:pt>
                <c:pt idx="1">
                  <c:v>8.58</c:v>
                </c:pt>
                <c:pt idx="2">
                  <c:v>9.98</c:v>
                </c:pt>
                <c:pt idx="3">
                  <c:v>11.14</c:v>
                </c:pt>
                <c:pt idx="4">
                  <c:v>10.34</c:v>
                </c:pt>
              </c:numCache>
            </c:numRef>
          </c:val>
          <c:extLst>
            <c:ext xmlns:c16="http://schemas.microsoft.com/office/drawing/2014/chart" uri="{C3380CC4-5D6E-409C-BE32-E72D297353CC}">
              <c16:uniqueId val="{00000001-C485-4957-9639-7F6721DA8F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-1.17</c:v>
                </c:pt>
                <c:pt idx="2">
                  <c:v>1.06</c:v>
                </c:pt>
                <c:pt idx="3">
                  <c:v>4.8</c:v>
                </c:pt>
                <c:pt idx="4">
                  <c:v>1.9</c:v>
                </c:pt>
              </c:numCache>
            </c:numRef>
          </c:val>
          <c:smooth val="0"/>
          <c:extLst>
            <c:ext xmlns:c16="http://schemas.microsoft.com/office/drawing/2014/chart" uri="{C3380CC4-5D6E-409C-BE32-E72D297353CC}">
              <c16:uniqueId val="{00000002-C485-4957-9639-7F6721DA8F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BC-4E0C-8C6B-7F4A32F901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BC-4E0C-8C6B-7F4A32F901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BC-4E0C-8C6B-7F4A32F901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BC-4E0C-8C6B-7F4A32F9017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8BC-4E0C-8C6B-7F4A32F9017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8BC-4E0C-8C6B-7F4A32F90177}"/>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A8BC-4E0C-8C6B-7F4A32F9017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0.26</c:v>
                </c:pt>
                <c:pt idx="2">
                  <c:v>#N/A</c:v>
                </c:pt>
                <c:pt idx="3">
                  <c:v>0.36</c:v>
                </c:pt>
                <c:pt idx="4">
                  <c:v>#N/A</c:v>
                </c:pt>
                <c:pt idx="5">
                  <c:v>0.28999999999999998</c:v>
                </c:pt>
                <c:pt idx="6">
                  <c:v>#N/A</c:v>
                </c:pt>
                <c:pt idx="7">
                  <c:v>0.28999999999999998</c:v>
                </c:pt>
                <c:pt idx="8">
                  <c:v>#N/A</c:v>
                </c:pt>
                <c:pt idx="9">
                  <c:v>0.31</c:v>
                </c:pt>
              </c:numCache>
            </c:numRef>
          </c:val>
          <c:extLst>
            <c:ext xmlns:c16="http://schemas.microsoft.com/office/drawing/2014/chart" uri="{C3380CC4-5D6E-409C-BE32-E72D297353CC}">
              <c16:uniqueId val="{00000007-A8BC-4E0C-8C6B-7F4A32F90177}"/>
            </c:ext>
          </c:extLst>
        </c:ser>
        <c:ser>
          <c:idx val="8"/>
          <c:order val="8"/>
          <c:tx>
            <c:strRef>
              <c:f>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1.03</c:v>
                </c:pt>
                <c:pt idx="4">
                  <c:v>#N/A</c:v>
                </c:pt>
                <c:pt idx="5">
                  <c:v>0.4</c:v>
                </c:pt>
                <c:pt idx="6">
                  <c:v>#N/A</c:v>
                </c:pt>
                <c:pt idx="7">
                  <c:v>0.6</c:v>
                </c:pt>
                <c:pt idx="8">
                  <c:v>#N/A</c:v>
                </c:pt>
                <c:pt idx="9">
                  <c:v>0.77</c:v>
                </c:pt>
              </c:numCache>
            </c:numRef>
          </c:val>
          <c:extLst>
            <c:ext xmlns:c16="http://schemas.microsoft.com/office/drawing/2014/chart" uri="{C3380CC4-5D6E-409C-BE32-E72D297353CC}">
              <c16:uniqueId val="{00000008-A8BC-4E0C-8C6B-7F4A32F901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6.61</c:v>
                </c:pt>
                <c:pt idx="2">
                  <c:v>#N/A</c:v>
                </c:pt>
                <c:pt idx="3">
                  <c:v>4.76</c:v>
                </c:pt>
                <c:pt idx="4">
                  <c:v>#N/A</c:v>
                </c:pt>
                <c:pt idx="5">
                  <c:v>4.01</c:v>
                </c:pt>
                <c:pt idx="6">
                  <c:v>#N/A</c:v>
                </c:pt>
                <c:pt idx="7">
                  <c:v>6.87</c:v>
                </c:pt>
                <c:pt idx="8">
                  <c:v>#N/A</c:v>
                </c:pt>
                <c:pt idx="9">
                  <c:v>8.27</c:v>
                </c:pt>
              </c:numCache>
            </c:numRef>
          </c:val>
          <c:extLst>
            <c:ext xmlns:c16="http://schemas.microsoft.com/office/drawing/2014/chart" uri="{C3380CC4-5D6E-409C-BE32-E72D297353CC}">
              <c16:uniqueId val="{00000009-A8BC-4E0C-8C6B-7F4A32F901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1008</c:v>
                </c:pt>
                <c:pt idx="5">
                  <c:v>1167</c:v>
                </c:pt>
                <c:pt idx="8">
                  <c:v>1382</c:v>
                </c:pt>
                <c:pt idx="11">
                  <c:v>1466</c:v>
                </c:pt>
                <c:pt idx="14">
                  <c:v>1528</c:v>
                </c:pt>
              </c:numCache>
            </c:numRef>
          </c:val>
          <c:extLst>
            <c:ext xmlns:c16="http://schemas.microsoft.com/office/drawing/2014/chart" uri="{C3380CC4-5D6E-409C-BE32-E72D297353CC}">
              <c16:uniqueId val="{00000000-DF42-4A03-A7E9-F6A29B6BE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F42-4A03-A7E9-F6A29B6BE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10</c:v>
                </c:pt>
                <c:pt idx="6">
                  <c:v>11</c:v>
                </c:pt>
                <c:pt idx="9">
                  <c:v>20</c:v>
                </c:pt>
                <c:pt idx="12">
                  <c:v>20</c:v>
                </c:pt>
              </c:numCache>
            </c:numRef>
          </c:val>
          <c:extLst>
            <c:ext xmlns:c16="http://schemas.microsoft.com/office/drawing/2014/chart" uri="{C3380CC4-5D6E-409C-BE32-E72D297353CC}">
              <c16:uniqueId val="{00000002-DF42-4A03-A7E9-F6A29B6BE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29</c:v>
                </c:pt>
                <c:pt idx="6">
                  <c:v>38</c:v>
                </c:pt>
                <c:pt idx="9">
                  <c:v>32</c:v>
                </c:pt>
                <c:pt idx="12">
                  <c:v>31</c:v>
                </c:pt>
              </c:numCache>
            </c:numRef>
          </c:val>
          <c:extLst>
            <c:ext xmlns:c16="http://schemas.microsoft.com/office/drawing/2014/chart" uri="{C3380CC4-5D6E-409C-BE32-E72D297353CC}">
              <c16:uniqueId val="{00000003-DF42-4A03-A7E9-F6A29B6BE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61</c:v>
                </c:pt>
                <c:pt idx="6">
                  <c:v>56</c:v>
                </c:pt>
                <c:pt idx="9">
                  <c:v>68</c:v>
                </c:pt>
                <c:pt idx="12">
                  <c:v>81</c:v>
                </c:pt>
              </c:numCache>
            </c:numRef>
          </c:val>
          <c:extLst>
            <c:ext xmlns:c16="http://schemas.microsoft.com/office/drawing/2014/chart" uri="{C3380CC4-5D6E-409C-BE32-E72D297353CC}">
              <c16:uniqueId val="{00000004-DF42-4A03-A7E9-F6A29B6BE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42-4A03-A7E9-F6A29B6BE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42-4A03-A7E9-F6A29B6BE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1380</c:v>
                </c:pt>
                <c:pt idx="3">
                  <c:v>1455</c:v>
                </c:pt>
                <c:pt idx="6">
                  <c:v>1530</c:v>
                </c:pt>
                <c:pt idx="9">
                  <c:v>1599</c:v>
                </c:pt>
                <c:pt idx="12">
                  <c:v>1677</c:v>
                </c:pt>
              </c:numCache>
            </c:numRef>
          </c:val>
          <c:extLst>
            <c:ext xmlns:c16="http://schemas.microsoft.com/office/drawing/2014/chart" uri="{C3380CC4-5D6E-409C-BE32-E72D297353CC}">
              <c16:uniqueId val="{00000007-DF42-4A03-A7E9-F6A29B6BE0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389</c:v>
                </c:pt>
                <c:pt idx="5">
                  <c:v>#N/A</c:v>
                </c:pt>
                <c:pt idx="6">
                  <c:v>#N/A</c:v>
                </c:pt>
                <c:pt idx="7">
                  <c:v>254</c:v>
                </c:pt>
                <c:pt idx="8">
                  <c:v>#N/A</c:v>
                </c:pt>
                <c:pt idx="9">
                  <c:v>#N/A</c:v>
                </c:pt>
                <c:pt idx="10">
                  <c:v>254</c:v>
                </c:pt>
                <c:pt idx="11">
                  <c:v>#N/A</c:v>
                </c:pt>
                <c:pt idx="12">
                  <c:v>#N/A</c:v>
                </c:pt>
                <c:pt idx="13">
                  <c:v>282</c:v>
                </c:pt>
                <c:pt idx="14">
                  <c:v>#N/A</c:v>
                </c:pt>
              </c:numCache>
            </c:numRef>
          </c:val>
          <c:smooth val="0"/>
          <c:extLst>
            <c:ext xmlns:c16="http://schemas.microsoft.com/office/drawing/2014/chart" uri="{C3380CC4-5D6E-409C-BE32-E72D297353CC}">
              <c16:uniqueId val="{00000008-DF42-4A03-A7E9-F6A29B6BE0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8128</c:v>
                </c:pt>
                <c:pt idx="5">
                  <c:v>8112</c:v>
                </c:pt>
                <c:pt idx="8">
                  <c:v>7971</c:v>
                </c:pt>
                <c:pt idx="11">
                  <c:v>8274</c:v>
                </c:pt>
                <c:pt idx="14">
                  <c:v>8490</c:v>
                </c:pt>
              </c:numCache>
            </c:numRef>
          </c:val>
          <c:extLst>
            <c:ext xmlns:c16="http://schemas.microsoft.com/office/drawing/2014/chart" uri="{C3380CC4-5D6E-409C-BE32-E72D297353CC}">
              <c16:uniqueId val="{00000000-28A0-45B5-BDE8-8B3954BF1D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1186</c:v>
                </c:pt>
                <c:pt idx="5">
                  <c:v>1631</c:v>
                </c:pt>
                <c:pt idx="8">
                  <c:v>2782</c:v>
                </c:pt>
                <c:pt idx="11">
                  <c:v>2704</c:v>
                </c:pt>
                <c:pt idx="14">
                  <c:v>2546</c:v>
                </c:pt>
              </c:numCache>
            </c:numRef>
          </c:val>
          <c:extLst>
            <c:ext xmlns:c16="http://schemas.microsoft.com/office/drawing/2014/chart" uri="{C3380CC4-5D6E-409C-BE32-E72D297353CC}">
              <c16:uniqueId val="{00000001-28A0-45B5-BDE8-8B3954BF1D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2190</c:v>
                </c:pt>
                <c:pt idx="5">
                  <c:v>2357</c:v>
                </c:pt>
                <c:pt idx="8">
                  <c:v>1436</c:v>
                </c:pt>
                <c:pt idx="11">
                  <c:v>1831</c:v>
                </c:pt>
                <c:pt idx="14">
                  <c:v>2047</c:v>
                </c:pt>
              </c:numCache>
            </c:numRef>
          </c:val>
          <c:extLst>
            <c:ext xmlns:c16="http://schemas.microsoft.com/office/drawing/2014/chart" uri="{C3380CC4-5D6E-409C-BE32-E72D297353CC}">
              <c16:uniqueId val="{00000002-28A0-45B5-BDE8-8B3954BF1D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A0-45B5-BDE8-8B3954BF1D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A0-45B5-BDE8-8B3954BF1D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A0-45B5-BDE8-8B3954BF1D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825</c:v>
                </c:pt>
                <c:pt idx="3">
                  <c:v>775</c:v>
                </c:pt>
                <c:pt idx="6">
                  <c:v>796</c:v>
                </c:pt>
                <c:pt idx="9">
                  <c:v>749</c:v>
                </c:pt>
                <c:pt idx="12">
                  <c:v>700</c:v>
                </c:pt>
              </c:numCache>
            </c:numRef>
          </c:val>
          <c:extLst>
            <c:ext xmlns:c16="http://schemas.microsoft.com/office/drawing/2014/chart" uri="{C3380CC4-5D6E-409C-BE32-E72D297353CC}">
              <c16:uniqueId val="{00000006-28A0-45B5-BDE8-8B3954BF1D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196</c:v>
                </c:pt>
                <c:pt idx="3">
                  <c:v>200</c:v>
                </c:pt>
                <c:pt idx="6">
                  <c:v>187</c:v>
                </c:pt>
                <c:pt idx="9">
                  <c:v>199</c:v>
                </c:pt>
                <c:pt idx="12">
                  <c:v>168</c:v>
                </c:pt>
              </c:numCache>
            </c:numRef>
          </c:val>
          <c:extLst>
            <c:ext xmlns:c16="http://schemas.microsoft.com/office/drawing/2014/chart" uri="{C3380CC4-5D6E-409C-BE32-E72D297353CC}">
              <c16:uniqueId val="{00000007-28A0-45B5-BDE8-8B3954BF1D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c:v>
                </c:pt>
                <c:pt idx="3">
                  <c:v>675</c:v>
                </c:pt>
                <c:pt idx="6">
                  <c:v>631</c:v>
                </c:pt>
                <c:pt idx="9">
                  <c:v>598</c:v>
                </c:pt>
                <c:pt idx="12">
                  <c:v>663</c:v>
                </c:pt>
              </c:numCache>
            </c:numRef>
          </c:val>
          <c:extLst>
            <c:ext xmlns:c16="http://schemas.microsoft.com/office/drawing/2014/chart" uri="{C3380CC4-5D6E-409C-BE32-E72D297353CC}">
              <c16:uniqueId val="{00000008-28A0-45B5-BDE8-8B3954BF1D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A0-45B5-BDE8-8B3954BF1D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12310</c:v>
                </c:pt>
                <c:pt idx="3">
                  <c:v>12128</c:v>
                </c:pt>
                <c:pt idx="6">
                  <c:v>11645</c:v>
                </c:pt>
                <c:pt idx="9">
                  <c:v>11634</c:v>
                </c:pt>
                <c:pt idx="12">
                  <c:v>11702</c:v>
                </c:pt>
              </c:numCache>
            </c:numRef>
          </c:val>
          <c:extLst>
            <c:ext xmlns:c16="http://schemas.microsoft.com/office/drawing/2014/chart" uri="{C3380CC4-5D6E-409C-BE32-E72D297353CC}">
              <c16:uniqueId val="{0000000A-28A0-45B5-BDE8-8B3954BF1D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2543</c:v>
                </c:pt>
                <c:pt idx="2">
                  <c:v>#N/A</c:v>
                </c:pt>
                <c:pt idx="3">
                  <c:v>#N/A</c:v>
                </c:pt>
                <c:pt idx="4">
                  <c:v>1678</c:v>
                </c:pt>
                <c:pt idx="5">
                  <c:v>#N/A</c:v>
                </c:pt>
                <c:pt idx="6">
                  <c:v>#N/A</c:v>
                </c:pt>
                <c:pt idx="7">
                  <c:v>1070</c:v>
                </c:pt>
                <c:pt idx="8">
                  <c:v>#N/A</c:v>
                </c:pt>
                <c:pt idx="9">
                  <c:v>#N/A</c:v>
                </c:pt>
                <c:pt idx="10">
                  <c:v>371</c:v>
                </c:pt>
                <c:pt idx="11">
                  <c:v>#N/A</c:v>
                </c:pt>
                <c:pt idx="12">
                  <c:v>#N/A</c:v>
                </c:pt>
                <c:pt idx="13">
                  <c:v>150</c:v>
                </c:pt>
                <c:pt idx="14">
                  <c:v>#N/A</c:v>
                </c:pt>
              </c:numCache>
            </c:numRef>
          </c:val>
          <c:smooth val="0"/>
          <c:extLst>
            <c:ext xmlns:c16="http://schemas.microsoft.com/office/drawing/2014/chart" uri="{C3380CC4-5D6E-409C-BE32-E72D297353CC}">
              <c16:uniqueId val="{0000000B-28A0-45B5-BDE8-8B3954BF1D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c:v>
                </c:pt>
                <c:pt idx="1">
                  <c:v>486</c:v>
                </c:pt>
                <c:pt idx="2">
                  <c:v>486</c:v>
                </c:pt>
              </c:numCache>
            </c:numRef>
          </c:val>
          <c:extLst>
            <c:ext xmlns:c16="http://schemas.microsoft.com/office/drawing/2014/chart" uri="{C3380CC4-5D6E-409C-BE32-E72D297353CC}">
              <c16:uniqueId val="{00000000-7C77-4E4C-B275-AF11660F2A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1275</c:v>
                </c:pt>
                <c:pt idx="1">
                  <c:v>1243</c:v>
                </c:pt>
                <c:pt idx="2">
                  <c:v>1487</c:v>
                </c:pt>
              </c:numCache>
            </c:numRef>
          </c:val>
          <c:extLst>
            <c:ext xmlns:c16="http://schemas.microsoft.com/office/drawing/2014/chart" uri="{C3380CC4-5D6E-409C-BE32-E72D297353CC}">
              <c16:uniqueId val="{00000001-7C77-4E4C-B275-AF11660F2A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748</c:v>
                </c:pt>
                <c:pt idx="1">
                  <c:v>967</c:v>
                </c:pt>
                <c:pt idx="2">
                  <c:v>1383</c:v>
                </c:pt>
              </c:numCache>
            </c:numRef>
          </c:val>
          <c:extLst>
            <c:ext xmlns:c16="http://schemas.microsoft.com/office/drawing/2014/chart" uri="{C3380CC4-5D6E-409C-BE32-E72D297353CC}">
              <c16:uniqueId val="{00000002-7C77-4E4C-B275-AF11660F2A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辺地対策事業や緊急防災減災事業における投資的事業の実施により公債費比率ベースでは増加しているが、積極的に普通交付税補填率の高い起債を借入れるように努めているため、実質公債費比率ベースとしては上昇していない。しかしながら、長期的視野を持ち、プライマリーバランスに配慮しながら起債借入を行い、また償還金等について年次的に平準化するよう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と充当可能額のバランスを保っているが、引き続き適正なバランスを保つように起債と基金支消を行うとともに実施事業の取捨選択を行う。また余剰金が発生した場合、積極的に減債基金への積立を行い、将来負担額の負担を抑える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過年度に実施した大型建設事業の起債償還分の取り崩しを適正に実施し、併せて年度内の財源調整において積立を実施した。</a:t>
          </a:r>
          <a:endParaRPr lang="ja-JP" altLang="ja-JP" sz="1400">
            <a:effectLst/>
          </a:endParaRPr>
        </a:p>
        <a:p>
          <a:r>
            <a:rPr kumimoji="1" lang="ja-JP" altLang="ja-JP" sz="1100">
              <a:solidFill>
                <a:schemeClr val="dk1"/>
              </a:solidFill>
              <a:effectLst/>
              <a:latin typeface="+mn-lt"/>
              <a:ea typeface="+mn-ea"/>
              <a:cs typeface="+mn-cs"/>
            </a:rPr>
            <a:t>併せて「写真の町」ひがしかわ株主基金におけるふるさと納税寄附額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が増加したことにより、基金全体として増加している。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ヶ年で実施した新東川小学校整備関連事業に伴い、過去に積み立てを行った減債基金の取り崩しを予定しているため減少する見込み。</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「写真の町」ひがしかわ株主基金　ひがしかわ株主制度寄附による事業実施に備えた積み立て</a:t>
          </a:r>
          <a:endParaRPr lang="ja-JP" altLang="ja-JP" sz="1400">
            <a:effectLst/>
          </a:endParaRPr>
        </a:p>
        <a:p>
          <a:r>
            <a:rPr kumimoji="1" lang="ja-JP" altLang="ja-JP" sz="1100">
              <a:solidFill>
                <a:schemeClr val="dk1"/>
              </a:solidFill>
              <a:effectLst/>
              <a:latin typeface="+mn-lt"/>
              <a:ea typeface="+mn-ea"/>
              <a:cs typeface="+mn-cs"/>
            </a:rPr>
            <a:t>公共施設整備基金　公共施設整備等の大型事業実施に備えた積み立て</a:t>
          </a:r>
          <a:endParaRPr lang="ja-JP" altLang="ja-JP" sz="1400">
            <a:effectLst/>
          </a:endParaRPr>
        </a:p>
        <a:p>
          <a:r>
            <a:rPr kumimoji="1" lang="ja-JP" altLang="ja-JP" sz="1100">
              <a:solidFill>
                <a:schemeClr val="dk1"/>
              </a:solidFill>
              <a:effectLst/>
              <a:latin typeface="+mn-lt"/>
              <a:ea typeface="+mn-ea"/>
              <a:cs typeface="+mn-cs"/>
            </a:rPr>
            <a:t>国営緊急農地再編整備事業基金　国営緊急農地再編整備事業に備えた積み立て</a:t>
          </a:r>
          <a:endParaRPr lang="ja-JP" altLang="ja-JP" sz="1400">
            <a:effectLst/>
          </a:endParaRPr>
        </a:p>
        <a:p>
          <a:r>
            <a:rPr kumimoji="1" lang="ja-JP" altLang="ja-JP" sz="1100">
              <a:solidFill>
                <a:schemeClr val="dk1"/>
              </a:solidFill>
              <a:effectLst/>
              <a:latin typeface="+mn-lt"/>
              <a:ea typeface="+mn-ea"/>
              <a:cs typeface="+mn-cs"/>
            </a:rPr>
            <a:t>写真の町文化基金　写真の町における文化振興事業実施に備えた積み立て</a:t>
          </a:r>
          <a:endParaRPr lang="ja-JP" altLang="ja-JP" sz="1400">
            <a:effectLst/>
          </a:endParaRPr>
        </a:p>
        <a:p>
          <a:r>
            <a:rPr kumimoji="1" lang="ja-JP" altLang="ja-JP" sz="1100">
              <a:solidFill>
                <a:schemeClr val="dk1"/>
              </a:solidFill>
              <a:effectLst/>
              <a:latin typeface="+mn-lt"/>
              <a:ea typeface="+mn-ea"/>
              <a:cs typeface="+mn-cs"/>
            </a:rPr>
            <a:t>未来を育む奨学基金　学生に対する奨学金に備えた積み立て</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「写真の町」ひがしかわ株主基金　ふるさと納税寄附額の増加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財政調整基金、減債基金と併せて基金に頼らない財源確保に努める。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変動なし。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年度間の財源調整のための基金であるが、極力財政調整基金に頼らない財源確保に努める。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過年度に実施した大型建設事業の起債償還分の取り崩しを適正に実施し、併せて年度内の財源調整において積立を実施した。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ヶ年で実施した新東川小学校整備関連事業に伴い、過去に積み立てを行った減債基金の取り崩しを予定しているため減少する見込み。</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長引く景気低迷による個人・法人関係税の減収等から</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114554</xdr:rowOff>
    </xdr:to>
    <xdr:cxnSp macro="">
      <xdr:nvCxnSpPr>
        <xdr:cNvPr id="131" name="直線コネクタ 130"/>
        <xdr:cNvCxnSpPr/>
      </xdr:nvCxnSpPr>
      <xdr:spPr>
        <a:xfrm flipV="1">
          <a:off x="4114800" y="1056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114554</xdr:rowOff>
    </xdr:to>
    <xdr:cxnSp macro="">
      <xdr:nvCxnSpPr>
        <xdr:cNvPr id="134" name="直線コネクタ 133"/>
        <xdr:cNvCxnSpPr/>
      </xdr:nvCxnSpPr>
      <xdr:spPr>
        <a:xfrm>
          <a:off x="3225800" y="1056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5" name="フローチャート: 判断 134"/>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6" name="テキスト ボックス 135"/>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29972</xdr:rowOff>
    </xdr:to>
    <xdr:cxnSp macro="">
      <xdr:nvCxnSpPr>
        <xdr:cNvPr id="137" name="直線コネクタ 136"/>
        <xdr:cNvCxnSpPr/>
      </xdr:nvCxnSpPr>
      <xdr:spPr>
        <a:xfrm flipV="1">
          <a:off x="2336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8" name="フローチャート: 判断 137"/>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9" name="テキスト ボックス 138"/>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78232</xdr:rowOff>
    </xdr:to>
    <xdr:cxnSp macro="">
      <xdr:nvCxnSpPr>
        <xdr:cNvPr id="140" name="直線コネクタ 139"/>
        <xdr:cNvCxnSpPr/>
      </xdr:nvCxnSpPr>
      <xdr:spPr>
        <a:xfrm flipV="1">
          <a:off x="1447800" y="106598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1" name="フローチャート: 判断 140"/>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2" name="テキスト ボックス 141"/>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3" name="フローチャート: 判断 142"/>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4" name="テキスト ボックス 143"/>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50" name="楕円 149"/>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1"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2" name="楕円 151"/>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3" name="テキスト ボックス 152"/>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4" name="楕円 153"/>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5" name="テキスト ボックス 154"/>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6" name="楕円 155"/>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7" name="テキスト ボックス 156"/>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ゴミ処理、消防業務、葬祭業務、介護保険業務や国民健康保険業務を一部事務組合や広域連合で行うことで経費の削減に努め一定の水準で推移しているが、今後は民間でも実施可能な部分については指定管理制度の導入を行い、コスト削減を図る。引き続き経費の抑制方策を検討し、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158758</xdr:rowOff>
    </xdr:from>
    <xdr:to>
      <xdr:col>23</xdr:col>
      <xdr:colOff>133350</xdr:colOff>
      <xdr:row>83</xdr:row>
      <xdr:rowOff>65849</xdr:rowOff>
    </xdr:to>
    <xdr:cxnSp macro="">
      <xdr:nvCxnSpPr>
        <xdr:cNvPr id="194" name="直線コネクタ 193"/>
        <xdr:cNvCxnSpPr/>
      </xdr:nvCxnSpPr>
      <xdr:spPr>
        <a:xfrm>
          <a:off x="4114800" y="14217658"/>
          <a:ext cx="8382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56930</xdr:rowOff>
    </xdr:from>
    <xdr:to>
      <xdr:col>19</xdr:col>
      <xdr:colOff>133350</xdr:colOff>
      <xdr:row>82</xdr:row>
      <xdr:rowOff>158758</xdr:rowOff>
    </xdr:to>
    <xdr:cxnSp macro="">
      <xdr:nvCxnSpPr>
        <xdr:cNvPr id="197" name="直線コネクタ 196"/>
        <xdr:cNvCxnSpPr/>
      </xdr:nvCxnSpPr>
      <xdr:spPr>
        <a:xfrm>
          <a:off x="3225800" y="14115830"/>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106423</xdr:rowOff>
    </xdr:from>
    <xdr:to>
      <xdr:col>19</xdr:col>
      <xdr:colOff>184150</xdr:colOff>
      <xdr:row>82</xdr:row>
      <xdr:rowOff>36573</xdr:rowOff>
    </xdr:to>
    <xdr:sp macro="" textlink="">
      <xdr:nvSpPr>
        <xdr:cNvPr id="198" name="フローチャート: 判断 197"/>
        <xdr:cNvSpPr/>
      </xdr:nvSpPr>
      <xdr:spPr>
        <a:xfrm>
          <a:off x="4064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46750</xdr:rowOff>
    </xdr:from>
    <xdr:ext cx="736600" cy="259045"/>
    <xdr:sp macro="" textlink="">
      <xdr:nvSpPr>
        <xdr:cNvPr id="199" name="テキスト ボックス 198"/>
        <xdr:cNvSpPr txBox="1"/>
      </xdr:nvSpPr>
      <xdr:spPr>
        <a:xfrm>
          <a:off x="3733800" y="137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148822</xdr:rowOff>
    </xdr:from>
    <xdr:to>
      <xdr:col>15</xdr:col>
      <xdr:colOff>82550</xdr:colOff>
      <xdr:row>82</xdr:row>
      <xdr:rowOff>56930</xdr:rowOff>
    </xdr:to>
    <xdr:cxnSp macro="">
      <xdr:nvCxnSpPr>
        <xdr:cNvPr id="200" name="直線コネクタ 199"/>
        <xdr:cNvCxnSpPr/>
      </xdr:nvCxnSpPr>
      <xdr:spPr>
        <a:xfrm>
          <a:off x="2336800" y="14036272"/>
          <a:ext cx="889000" cy="7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55580</xdr:rowOff>
    </xdr:from>
    <xdr:to>
      <xdr:col>15</xdr:col>
      <xdr:colOff>133350</xdr:colOff>
      <xdr:row>81</xdr:row>
      <xdr:rowOff>157180</xdr:rowOff>
    </xdr:to>
    <xdr:sp macro="" textlink="">
      <xdr:nvSpPr>
        <xdr:cNvPr id="201" name="フローチャート: 判断 200"/>
        <xdr:cNvSpPr/>
      </xdr:nvSpPr>
      <xdr:spPr>
        <a:xfrm>
          <a:off x="3175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167357</xdr:rowOff>
    </xdr:from>
    <xdr:ext cx="762000" cy="259045"/>
    <xdr:sp macro="" textlink="">
      <xdr:nvSpPr>
        <xdr:cNvPr id="202" name="テキスト ボックス 201"/>
        <xdr:cNvSpPr txBox="1"/>
      </xdr:nvSpPr>
      <xdr:spPr>
        <a:xfrm>
          <a:off x="2844800" y="137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100299</xdr:rowOff>
    </xdr:from>
    <xdr:to>
      <xdr:col>11</xdr:col>
      <xdr:colOff>31750</xdr:colOff>
      <xdr:row>81</xdr:row>
      <xdr:rowOff>148822</xdr:rowOff>
    </xdr:to>
    <xdr:cxnSp macro="">
      <xdr:nvCxnSpPr>
        <xdr:cNvPr id="203" name="直線コネクタ 202"/>
        <xdr:cNvCxnSpPr/>
      </xdr:nvCxnSpPr>
      <xdr:spPr>
        <a:xfrm>
          <a:off x="1447800" y="13987749"/>
          <a:ext cx="889000" cy="4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35840</xdr:rowOff>
    </xdr:from>
    <xdr:to>
      <xdr:col>11</xdr:col>
      <xdr:colOff>82550</xdr:colOff>
      <xdr:row>81</xdr:row>
      <xdr:rowOff>137440</xdr:rowOff>
    </xdr:to>
    <xdr:sp macro="" textlink="">
      <xdr:nvSpPr>
        <xdr:cNvPr id="204" name="フローチャート: 判断 203"/>
        <xdr:cNvSpPr/>
      </xdr:nvSpPr>
      <xdr:spPr>
        <a:xfrm>
          <a:off x="2286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147617</xdr:rowOff>
    </xdr:from>
    <xdr:ext cx="762000" cy="259045"/>
    <xdr:sp macro="" textlink="">
      <xdr:nvSpPr>
        <xdr:cNvPr id="205" name="テキスト ボックス 204"/>
        <xdr:cNvSpPr txBox="1"/>
      </xdr:nvSpPr>
      <xdr:spPr>
        <a:xfrm>
          <a:off x="1955800" y="1369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23693</xdr:rowOff>
    </xdr:from>
    <xdr:to>
      <xdr:col>7</xdr:col>
      <xdr:colOff>31750</xdr:colOff>
      <xdr:row>81</xdr:row>
      <xdr:rowOff>125293</xdr:rowOff>
    </xdr:to>
    <xdr:sp macro="" textlink="">
      <xdr:nvSpPr>
        <xdr:cNvPr id="206" name="フローチャート: 判断 205"/>
        <xdr:cNvSpPr/>
      </xdr:nvSpPr>
      <xdr:spPr>
        <a:xfrm>
          <a:off x="1397000" y="139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135470</xdr:rowOff>
    </xdr:from>
    <xdr:ext cx="762000" cy="259045"/>
    <xdr:sp macro="" textlink="">
      <xdr:nvSpPr>
        <xdr:cNvPr id="207" name="テキスト ボックス 206"/>
        <xdr:cNvSpPr txBox="1"/>
      </xdr:nvSpPr>
      <xdr:spPr>
        <a:xfrm>
          <a:off x="1066800" y="1368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15049</xdr:rowOff>
    </xdr:from>
    <xdr:to>
      <xdr:col>23</xdr:col>
      <xdr:colOff>184150</xdr:colOff>
      <xdr:row>83</xdr:row>
      <xdr:rowOff>116649</xdr:rowOff>
    </xdr:to>
    <xdr:sp macro="" textlink="">
      <xdr:nvSpPr>
        <xdr:cNvPr id="213" name="楕円 212"/>
        <xdr:cNvSpPr/>
      </xdr:nvSpPr>
      <xdr:spPr>
        <a:xfrm>
          <a:off x="4902200" y="142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158576</xdr:rowOff>
    </xdr:from>
    <xdr:ext cx="762000" cy="259045"/>
    <xdr:sp macro="" textlink="">
      <xdr:nvSpPr>
        <xdr:cNvPr id="214" name="人件費・物件費等の状況該当値テキスト"/>
        <xdr:cNvSpPr txBox="1"/>
      </xdr:nvSpPr>
      <xdr:spPr>
        <a:xfrm>
          <a:off x="5041900" y="1421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107958</xdr:rowOff>
    </xdr:from>
    <xdr:to>
      <xdr:col>19</xdr:col>
      <xdr:colOff>184150</xdr:colOff>
      <xdr:row>83</xdr:row>
      <xdr:rowOff>38108</xdr:rowOff>
    </xdr:to>
    <xdr:sp macro="" textlink="">
      <xdr:nvSpPr>
        <xdr:cNvPr id="215" name="楕円 214"/>
        <xdr:cNvSpPr/>
      </xdr:nvSpPr>
      <xdr:spPr>
        <a:xfrm>
          <a:off x="4064000" y="141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22885</xdr:rowOff>
    </xdr:from>
    <xdr:ext cx="736600" cy="259045"/>
    <xdr:sp macro="" textlink="">
      <xdr:nvSpPr>
        <xdr:cNvPr id="216" name="テキスト ボックス 215"/>
        <xdr:cNvSpPr txBox="1"/>
      </xdr:nvSpPr>
      <xdr:spPr>
        <a:xfrm>
          <a:off x="3733800" y="1425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6130</xdr:rowOff>
    </xdr:from>
    <xdr:to>
      <xdr:col>15</xdr:col>
      <xdr:colOff>133350</xdr:colOff>
      <xdr:row>82</xdr:row>
      <xdr:rowOff>107730</xdr:rowOff>
    </xdr:to>
    <xdr:sp macro="" textlink="">
      <xdr:nvSpPr>
        <xdr:cNvPr id="217" name="楕円 216"/>
        <xdr:cNvSpPr/>
      </xdr:nvSpPr>
      <xdr:spPr>
        <a:xfrm>
          <a:off x="3175000" y="140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92507</xdr:rowOff>
    </xdr:from>
    <xdr:ext cx="762000" cy="259045"/>
    <xdr:sp macro="" textlink="">
      <xdr:nvSpPr>
        <xdr:cNvPr id="218" name="テキスト ボックス 217"/>
        <xdr:cNvSpPr txBox="1"/>
      </xdr:nvSpPr>
      <xdr:spPr>
        <a:xfrm>
          <a:off x="2844800" y="141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98022</xdr:rowOff>
    </xdr:from>
    <xdr:to>
      <xdr:col>11</xdr:col>
      <xdr:colOff>82550</xdr:colOff>
      <xdr:row>82</xdr:row>
      <xdr:rowOff>28172</xdr:rowOff>
    </xdr:to>
    <xdr:sp macro="" textlink="">
      <xdr:nvSpPr>
        <xdr:cNvPr id="219" name="楕円 218"/>
        <xdr:cNvSpPr/>
      </xdr:nvSpPr>
      <xdr:spPr>
        <a:xfrm>
          <a:off x="2286000" y="139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12949</xdr:rowOff>
    </xdr:from>
    <xdr:ext cx="762000" cy="259045"/>
    <xdr:sp macro="" textlink="">
      <xdr:nvSpPr>
        <xdr:cNvPr id="220" name="テキスト ボックス 219"/>
        <xdr:cNvSpPr txBox="1"/>
      </xdr:nvSpPr>
      <xdr:spPr>
        <a:xfrm>
          <a:off x="1955800" y="1407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49499</xdr:rowOff>
    </xdr:from>
    <xdr:to>
      <xdr:col>7</xdr:col>
      <xdr:colOff>31750</xdr:colOff>
      <xdr:row>81</xdr:row>
      <xdr:rowOff>151099</xdr:rowOff>
    </xdr:to>
    <xdr:sp macro="" textlink="">
      <xdr:nvSpPr>
        <xdr:cNvPr id="221" name="楕円 220"/>
        <xdr:cNvSpPr/>
      </xdr:nvSpPr>
      <xdr:spPr>
        <a:xfrm>
          <a:off x="1397000" y="13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135876</xdr:rowOff>
    </xdr:from>
    <xdr:ext cx="762000" cy="259045"/>
    <xdr:sp macro="" textlink="">
      <xdr:nvSpPr>
        <xdr:cNvPr id="222" name="テキスト ボックス 221"/>
        <xdr:cNvSpPr txBox="1"/>
      </xdr:nvSpPr>
      <xdr:spPr>
        <a:xfrm>
          <a:off x="1066800" y="1402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以前は類似団体平均を大幅に上回る状況であったが、平成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年度に実施した給与表見直しに伴い類似団体平均を若干上回る状況まで改善した。職員数が少なく指数変動が顕著であることから、令和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年度については平均と比較して高い数値であるが、今後も</a:t>
          </a:r>
          <a:r>
            <a:rPr kumimoji="1" lang="ja-JP" altLang="en-US" sz="1100">
              <a:solidFill>
                <a:schemeClr val="dk1"/>
              </a:solidFill>
              <a:effectLst/>
              <a:latin typeface="+mn-lt"/>
              <a:ea typeface="+mn-ea"/>
              <a:cs typeface="+mn-cs"/>
            </a:rPr>
            <a:t>デジタル技術等を活用した効率化等を進めながら適正な職員数の保持</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、給与費の抑制と縮減に努める。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60" name="直線コネクタ 259"/>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3" name="直線コネクタ 262"/>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142346</xdr:rowOff>
    </xdr:from>
    <xdr:to>
      <xdr:col>77</xdr:col>
      <xdr:colOff>95250</xdr:colOff>
      <xdr:row>85</xdr:row>
      <xdr:rowOff>72496</xdr:rowOff>
    </xdr:to>
    <xdr:sp macro="" textlink="">
      <xdr:nvSpPr>
        <xdr:cNvPr id="264" name="フローチャート: 判断 263"/>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82673</xdr:rowOff>
    </xdr:from>
    <xdr:ext cx="736600" cy="259045"/>
    <xdr:sp macro="" textlink="">
      <xdr:nvSpPr>
        <xdr:cNvPr id="265" name="テキスト ボックス 264"/>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111654</xdr:rowOff>
    </xdr:from>
    <xdr:to>
      <xdr:col>72</xdr:col>
      <xdr:colOff>203200</xdr:colOff>
      <xdr:row>87</xdr:row>
      <xdr:rowOff>10584</xdr:rowOff>
    </xdr:to>
    <xdr:cxnSp macro="">
      <xdr:nvCxnSpPr>
        <xdr:cNvPr id="266" name="直線コネクタ 265"/>
        <xdr:cNvCxnSpPr/>
      </xdr:nvCxnSpPr>
      <xdr:spPr>
        <a:xfrm>
          <a:off x="14401800" y="1485635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7" name="フローチャート: 判断 266"/>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8" name="テキスト ボックス 267"/>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111654</xdr:rowOff>
    </xdr:from>
    <xdr:to>
      <xdr:col>68</xdr:col>
      <xdr:colOff>152400</xdr:colOff>
      <xdr:row>87</xdr:row>
      <xdr:rowOff>101071</xdr:rowOff>
    </xdr:to>
    <xdr:cxnSp macro="">
      <xdr:nvCxnSpPr>
        <xdr:cNvPr id="269" name="直線コネクタ 268"/>
        <xdr:cNvCxnSpPr/>
      </xdr:nvCxnSpPr>
      <xdr:spPr>
        <a:xfrm flipV="1">
          <a:off x="13512800" y="1485635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72" name="フローチャート: 判断 271"/>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73" name="テキスト ボックス 272"/>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9" name="楕円 278"/>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0"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5" name="楕円 284"/>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6" name="テキスト ボックス 285"/>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50271</xdr:rowOff>
    </xdr:from>
    <xdr:to>
      <xdr:col>64</xdr:col>
      <xdr:colOff>152400</xdr:colOff>
      <xdr:row>87</xdr:row>
      <xdr:rowOff>151871</xdr:rowOff>
    </xdr:to>
    <xdr:sp macro="" textlink="">
      <xdr:nvSpPr>
        <xdr:cNvPr id="287" name="楕円 286"/>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136648</xdr:rowOff>
    </xdr:from>
    <xdr:ext cx="762000" cy="259045"/>
    <xdr:sp macro="" textlink="">
      <xdr:nvSpPr>
        <xdr:cNvPr id="288" name="テキスト ボックス 287"/>
        <xdr:cNvSpPr txBox="1"/>
      </xdr:nvSpPr>
      <xdr:spPr>
        <a:xfrm>
          <a:off x="13131800" y="150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以前より退職者不補充による職員数の削減を図っているが、住民サービスを維持するため、必要な職員数を維持していく。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26077</xdr:rowOff>
    </xdr:from>
    <xdr:to>
      <xdr:col>81</xdr:col>
      <xdr:colOff>44450</xdr:colOff>
      <xdr:row>61</xdr:row>
      <xdr:rowOff>30904</xdr:rowOff>
    </xdr:to>
    <xdr:cxnSp macro="">
      <xdr:nvCxnSpPr>
        <xdr:cNvPr id="323" name="直線コネクタ 322"/>
        <xdr:cNvCxnSpPr/>
      </xdr:nvCxnSpPr>
      <xdr:spPr>
        <a:xfrm>
          <a:off x="16179800" y="1048452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26077</xdr:rowOff>
    </xdr:to>
    <xdr:cxnSp macro="">
      <xdr:nvCxnSpPr>
        <xdr:cNvPr id="326" name="直線コネクタ 325"/>
        <xdr:cNvCxnSpPr/>
      </xdr:nvCxnSpPr>
      <xdr:spPr>
        <a:xfrm>
          <a:off x="15290800" y="1047165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168994</xdr:rowOff>
    </xdr:from>
    <xdr:to>
      <xdr:col>77</xdr:col>
      <xdr:colOff>95250</xdr:colOff>
      <xdr:row>63</xdr:row>
      <xdr:rowOff>99144</xdr:rowOff>
    </xdr:to>
    <xdr:sp macro="" textlink="">
      <xdr:nvSpPr>
        <xdr:cNvPr id="327" name="フローチャート: 判断 326"/>
        <xdr:cNvSpPr/>
      </xdr:nvSpPr>
      <xdr:spPr>
        <a:xfrm>
          <a:off x="16129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83921</xdr:rowOff>
    </xdr:from>
    <xdr:ext cx="736600" cy="259045"/>
    <xdr:sp macro="" textlink="">
      <xdr:nvSpPr>
        <xdr:cNvPr id="328" name="テキスト ボックス 327"/>
        <xdr:cNvSpPr txBox="1"/>
      </xdr:nvSpPr>
      <xdr:spPr>
        <a:xfrm>
          <a:off x="15798800" y="108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13208</xdr:rowOff>
    </xdr:to>
    <xdr:cxnSp macro="">
      <xdr:nvCxnSpPr>
        <xdr:cNvPr id="329" name="直線コネクタ 328"/>
        <xdr:cNvCxnSpPr/>
      </xdr:nvCxnSpPr>
      <xdr:spPr>
        <a:xfrm>
          <a:off x="14401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29718</xdr:rowOff>
    </xdr:from>
    <xdr:to>
      <xdr:col>73</xdr:col>
      <xdr:colOff>44450</xdr:colOff>
      <xdr:row>63</xdr:row>
      <xdr:rowOff>131318</xdr:rowOff>
    </xdr:to>
    <xdr:sp macro="" textlink="">
      <xdr:nvSpPr>
        <xdr:cNvPr id="330" name="フローチャート: 判断 329"/>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1" name="テキスト ボックス 330"/>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103420</xdr:rowOff>
    </xdr:from>
    <xdr:to>
      <xdr:col>68</xdr:col>
      <xdr:colOff>152400</xdr:colOff>
      <xdr:row>60</xdr:row>
      <xdr:rowOff>146050</xdr:rowOff>
    </xdr:to>
    <xdr:cxnSp macro="">
      <xdr:nvCxnSpPr>
        <xdr:cNvPr id="332" name="直線コネクタ 331"/>
        <xdr:cNvCxnSpPr/>
      </xdr:nvCxnSpPr>
      <xdr:spPr>
        <a:xfrm>
          <a:off x="13512800" y="1039042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4783</xdr:rowOff>
    </xdr:from>
    <xdr:to>
      <xdr:col>68</xdr:col>
      <xdr:colOff>203200</xdr:colOff>
      <xdr:row>63</xdr:row>
      <xdr:rowOff>106383</xdr:rowOff>
    </xdr:to>
    <xdr:sp macro="" textlink="">
      <xdr:nvSpPr>
        <xdr:cNvPr id="333" name="フローチャート: 判断 332"/>
        <xdr:cNvSpPr/>
      </xdr:nvSpPr>
      <xdr:spPr>
        <a:xfrm>
          <a:off x="14351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91160</xdr:rowOff>
    </xdr:from>
    <xdr:ext cx="762000" cy="259045"/>
    <xdr:sp macro="" textlink="">
      <xdr:nvSpPr>
        <xdr:cNvPr id="334" name="テキスト ボックス 333"/>
        <xdr:cNvSpPr txBox="1"/>
      </xdr:nvSpPr>
      <xdr:spPr>
        <a:xfrm>
          <a:off x="14020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163364</xdr:rowOff>
    </xdr:from>
    <xdr:to>
      <xdr:col>64</xdr:col>
      <xdr:colOff>152400</xdr:colOff>
      <xdr:row>63</xdr:row>
      <xdr:rowOff>93514</xdr:rowOff>
    </xdr:to>
    <xdr:sp macro="" textlink="">
      <xdr:nvSpPr>
        <xdr:cNvPr id="335" name="フローチャート: 判断 334"/>
        <xdr:cNvSpPr/>
      </xdr:nvSpPr>
      <xdr:spPr>
        <a:xfrm>
          <a:off x="13462000" y="107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78291</xdr:rowOff>
    </xdr:from>
    <xdr:ext cx="762000" cy="259045"/>
    <xdr:sp macro="" textlink="">
      <xdr:nvSpPr>
        <xdr:cNvPr id="336" name="テキスト ボックス 335"/>
        <xdr:cNvSpPr txBox="1"/>
      </xdr:nvSpPr>
      <xdr:spPr>
        <a:xfrm>
          <a:off x="13131800" y="108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2" name="楕円 341"/>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3"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146727</xdr:rowOff>
    </xdr:from>
    <xdr:to>
      <xdr:col>77</xdr:col>
      <xdr:colOff>95250</xdr:colOff>
      <xdr:row>61</xdr:row>
      <xdr:rowOff>76877</xdr:rowOff>
    </xdr:to>
    <xdr:sp macro="" textlink="">
      <xdr:nvSpPr>
        <xdr:cNvPr id="344" name="楕円 343"/>
        <xdr:cNvSpPr/>
      </xdr:nvSpPr>
      <xdr:spPr>
        <a:xfrm>
          <a:off x="161290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87054</xdr:rowOff>
    </xdr:from>
    <xdr:ext cx="736600" cy="259045"/>
    <xdr:sp macro="" textlink="">
      <xdr:nvSpPr>
        <xdr:cNvPr id="345" name="テキスト ボックス 344"/>
        <xdr:cNvSpPr txBox="1"/>
      </xdr:nvSpPr>
      <xdr:spPr>
        <a:xfrm>
          <a:off x="15798800" y="1020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6" name="楕円 345"/>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7" name="テキスト ボックス 346"/>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8" name="楕円 347"/>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9" name="テキスト ボックス 348"/>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52620</xdr:rowOff>
    </xdr:from>
    <xdr:to>
      <xdr:col>64</xdr:col>
      <xdr:colOff>152400</xdr:colOff>
      <xdr:row>60</xdr:row>
      <xdr:rowOff>154220</xdr:rowOff>
    </xdr:to>
    <xdr:sp macro="" textlink="">
      <xdr:nvSpPr>
        <xdr:cNvPr id="350" name="楕円 349"/>
        <xdr:cNvSpPr/>
      </xdr:nvSpPr>
      <xdr:spPr>
        <a:xfrm>
          <a:off x="13462000" y="10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164397</xdr:rowOff>
    </xdr:from>
    <xdr:ext cx="762000" cy="259045"/>
    <xdr:sp macro="" textlink="">
      <xdr:nvSpPr>
        <xdr:cNvPr id="351" name="テキスト ボックス 350"/>
        <xdr:cNvSpPr txBox="1"/>
      </xdr:nvSpPr>
      <xdr:spPr>
        <a:xfrm>
          <a:off x="13131800" y="1010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138938</xdr:rowOff>
    </xdr:to>
    <xdr:cxnSp macro="">
      <xdr:nvCxnSpPr>
        <xdr:cNvPr id="383" name="直線コネクタ 382"/>
        <xdr:cNvCxnSpPr/>
      </xdr:nvCxnSpPr>
      <xdr:spPr>
        <a:xfrm flipV="1">
          <a:off x="16179800" y="701395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43</xdr:row>
      <xdr:rowOff>46990</xdr:rowOff>
    </xdr:to>
    <xdr:cxnSp macro="">
      <xdr:nvCxnSpPr>
        <xdr:cNvPr id="386" name="直線コネクタ 385"/>
        <xdr:cNvCxnSpPr/>
      </xdr:nvCxnSpPr>
      <xdr:spPr>
        <a:xfrm flipV="1">
          <a:off x="15290800" y="71683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7" name="フローチャート: 判断 38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8" name="テキスト ボックス 38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44</xdr:row>
      <xdr:rowOff>58928</xdr:rowOff>
    </xdr:to>
    <xdr:cxnSp macro="">
      <xdr:nvCxnSpPr>
        <xdr:cNvPr id="389" name="直線コネクタ 388"/>
        <xdr:cNvCxnSpPr/>
      </xdr:nvCxnSpPr>
      <xdr:spPr>
        <a:xfrm flipV="1">
          <a:off x="14401800" y="741934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0" name="フローチャート: 判断 389"/>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1" name="テキスト ボックス 390"/>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44</xdr:row>
      <xdr:rowOff>58928</xdr:rowOff>
    </xdr:to>
    <xdr:cxnSp macro="">
      <xdr:nvCxnSpPr>
        <xdr:cNvPr id="392" name="直線コネクタ 391"/>
        <xdr:cNvCxnSpPr/>
      </xdr:nvCxnSpPr>
      <xdr:spPr>
        <a:xfrm>
          <a:off x="13512800" y="74289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2" name="楕円 401"/>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3"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4" name="楕円 40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5" name="テキスト ボックス 40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8" name="楕円 407"/>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9" name="テキスト ボックス 408"/>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10" name="楕円 409"/>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11" name="テキスト ボックス 410"/>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25329</xdr:rowOff>
    </xdr:from>
    <xdr:to>
      <xdr:col>81</xdr:col>
      <xdr:colOff>44450</xdr:colOff>
      <xdr:row>14</xdr:row>
      <xdr:rowOff>119168</xdr:rowOff>
    </xdr:to>
    <xdr:cxnSp macro="">
      <xdr:nvCxnSpPr>
        <xdr:cNvPr id="445" name="直線コネクタ 444"/>
        <xdr:cNvCxnSpPr/>
      </xdr:nvCxnSpPr>
      <xdr:spPr>
        <a:xfrm flipV="1">
          <a:off x="16179800" y="242562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119168</xdr:rowOff>
    </xdr:from>
    <xdr:to>
      <xdr:col>77</xdr:col>
      <xdr:colOff>44450</xdr:colOff>
      <xdr:row>16</xdr:row>
      <xdr:rowOff>84596</xdr:rowOff>
    </xdr:to>
    <xdr:cxnSp macro="">
      <xdr:nvCxnSpPr>
        <xdr:cNvPr id="448" name="直線コネクタ 447"/>
        <xdr:cNvCxnSpPr/>
      </xdr:nvCxnSpPr>
      <xdr:spPr>
        <a:xfrm flipV="1">
          <a:off x="15290800" y="2519468"/>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84596</xdr:rowOff>
    </xdr:from>
    <xdr:to>
      <xdr:col>72</xdr:col>
      <xdr:colOff>203200</xdr:colOff>
      <xdr:row>18</xdr:row>
      <xdr:rowOff>16510</xdr:rowOff>
    </xdr:to>
    <xdr:cxnSp macro="">
      <xdr:nvCxnSpPr>
        <xdr:cNvPr id="451" name="直線コネクタ 450"/>
        <xdr:cNvCxnSpPr/>
      </xdr:nvCxnSpPr>
      <xdr:spPr>
        <a:xfrm flipV="1">
          <a:off x="14401800" y="2827796"/>
          <a:ext cx="889000" cy="2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2" name="フローチャート: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20</xdr:row>
      <xdr:rowOff>50306</xdr:rowOff>
    </xdr:to>
    <xdr:cxnSp macro="">
      <xdr:nvCxnSpPr>
        <xdr:cNvPr id="454" name="直線コネクタ 453"/>
        <xdr:cNvCxnSpPr/>
      </xdr:nvCxnSpPr>
      <xdr:spPr>
        <a:xfrm flipV="1">
          <a:off x="13512800" y="3102610"/>
          <a:ext cx="889000" cy="3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64" name="楕円 463"/>
        <xdr:cNvSpPr/>
      </xdr:nvSpPr>
      <xdr:spPr>
        <a:xfrm>
          <a:off x="16967200" y="23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118056</xdr:rowOff>
    </xdr:from>
    <xdr:ext cx="762000" cy="259045"/>
    <xdr:sp macro="" textlink="">
      <xdr:nvSpPr>
        <xdr:cNvPr id="465" name="将来負担の状況該当値テキスト"/>
        <xdr:cNvSpPr txBox="1"/>
      </xdr:nvSpPr>
      <xdr:spPr>
        <a:xfrm>
          <a:off x="17106900" y="23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68368</xdr:rowOff>
    </xdr:from>
    <xdr:to>
      <xdr:col>77</xdr:col>
      <xdr:colOff>95250</xdr:colOff>
      <xdr:row>14</xdr:row>
      <xdr:rowOff>169968</xdr:rowOff>
    </xdr:to>
    <xdr:sp macro="" textlink="">
      <xdr:nvSpPr>
        <xdr:cNvPr id="466" name="楕円 465"/>
        <xdr:cNvSpPr/>
      </xdr:nvSpPr>
      <xdr:spPr>
        <a:xfrm>
          <a:off x="16129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154745</xdr:rowOff>
    </xdr:from>
    <xdr:ext cx="736600" cy="259045"/>
    <xdr:sp macro="" textlink="">
      <xdr:nvSpPr>
        <xdr:cNvPr id="467" name="テキスト ボックス 466"/>
        <xdr:cNvSpPr txBox="1"/>
      </xdr:nvSpPr>
      <xdr:spPr>
        <a:xfrm>
          <a:off x="15798800" y="255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33796</xdr:rowOff>
    </xdr:from>
    <xdr:to>
      <xdr:col>73</xdr:col>
      <xdr:colOff>44450</xdr:colOff>
      <xdr:row>16</xdr:row>
      <xdr:rowOff>135396</xdr:rowOff>
    </xdr:to>
    <xdr:sp macro="" textlink="">
      <xdr:nvSpPr>
        <xdr:cNvPr id="468" name="楕円 467"/>
        <xdr:cNvSpPr/>
      </xdr:nvSpPr>
      <xdr:spPr>
        <a:xfrm>
          <a:off x="15240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120173</xdr:rowOff>
    </xdr:from>
    <xdr:ext cx="762000" cy="259045"/>
    <xdr:sp macro="" textlink="">
      <xdr:nvSpPr>
        <xdr:cNvPr id="469" name="テキスト ボックス 468"/>
        <xdr:cNvSpPr txBox="1"/>
      </xdr:nvSpPr>
      <xdr:spPr>
        <a:xfrm>
          <a:off x="14909800" y="286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137160</xdr:rowOff>
    </xdr:from>
    <xdr:to>
      <xdr:col>68</xdr:col>
      <xdr:colOff>203200</xdr:colOff>
      <xdr:row>18</xdr:row>
      <xdr:rowOff>67310</xdr:rowOff>
    </xdr:to>
    <xdr:sp macro="" textlink="">
      <xdr:nvSpPr>
        <xdr:cNvPr id="470" name="楕円 469"/>
        <xdr:cNvSpPr/>
      </xdr:nvSpPr>
      <xdr:spPr>
        <a:xfrm>
          <a:off x="14351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52087</xdr:rowOff>
    </xdr:from>
    <xdr:ext cx="762000" cy="259045"/>
    <xdr:sp macro="" textlink="">
      <xdr:nvSpPr>
        <xdr:cNvPr id="471" name="テキスト ボックス 470"/>
        <xdr:cNvSpPr txBox="1"/>
      </xdr:nvSpPr>
      <xdr:spPr>
        <a:xfrm>
          <a:off x="14020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170956</xdr:rowOff>
    </xdr:from>
    <xdr:to>
      <xdr:col>64</xdr:col>
      <xdr:colOff>152400</xdr:colOff>
      <xdr:row>20</xdr:row>
      <xdr:rowOff>101106</xdr:rowOff>
    </xdr:to>
    <xdr:sp macro="" textlink="">
      <xdr:nvSpPr>
        <xdr:cNvPr id="472" name="楕円 471"/>
        <xdr:cNvSpPr/>
      </xdr:nvSpPr>
      <xdr:spPr>
        <a:xfrm>
          <a:off x="13462000" y="3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85883</xdr:rowOff>
    </xdr:from>
    <xdr:ext cx="762000" cy="259045"/>
    <xdr:sp macro="" textlink="">
      <xdr:nvSpPr>
        <xdr:cNvPr id="473" name="テキスト ボックス 472"/>
        <xdr:cNvSpPr txBox="1"/>
      </xdr:nvSpPr>
      <xdr:spPr>
        <a:xfrm>
          <a:off x="13131800" y="35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129502</xdr:colOff>
      <xdr:row>26</xdr:row>
      <xdr:rowOff>33314</xdr:rowOff>
    </xdr:from>
    <xdr:ext cx="9099176" cy="58510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60123" y="4473935"/>
          <a:ext cx="9099176" cy="585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近年は団塊の世代の退職により類似団体を下回る水準となっているが、年代のバランスによるものであり、今後も人件費経費の抑制を検討していく。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40</xdr:row>
      <xdr:rowOff>44704</xdr:rowOff>
    </xdr:to>
    <xdr:cxnSp macro="">
      <xdr:nvCxnSpPr>
        <xdr:cNvPr id="59" name="直線コネクタ 58"/>
        <xdr:cNvCxnSpPr/>
      </xdr:nvCxnSpPr>
      <xdr:spPr>
        <a:xfrm flipV="1">
          <a:off x="4826000" y="606145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16781</xdr:rowOff>
    </xdr:from>
    <xdr:ext cx="762000" cy="259045"/>
    <xdr:sp macro="" textlink="">
      <xdr:nvSpPr>
        <xdr:cNvPr id="60" name="人件費最小値テキスト"/>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44704</xdr:rowOff>
    </xdr:from>
    <xdr:to>
      <xdr:col>24</xdr:col>
      <xdr:colOff>114300</xdr:colOff>
      <xdr:row>40</xdr:row>
      <xdr:rowOff>44704</xdr:rowOff>
    </xdr:to>
    <xdr:cxnSp macro="">
      <xdr:nvCxnSpPr>
        <xdr:cNvPr id="61" name="直線コネクタ 60"/>
        <xdr:cNvCxnSpPr/>
      </xdr:nvCxnSpPr>
      <xdr:spPr>
        <a:xfrm>
          <a:off x="4737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88138</xdr:rowOff>
    </xdr:to>
    <xdr:cxnSp macro="">
      <xdr:nvCxnSpPr>
        <xdr:cNvPr id="64" name="直線コネクタ 63"/>
        <xdr:cNvCxnSpPr/>
      </xdr:nvCxnSpPr>
      <xdr:spPr>
        <a:xfrm>
          <a:off x="3987800" y="6056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40132</xdr:rowOff>
    </xdr:from>
    <xdr:to>
      <xdr:col>19</xdr:col>
      <xdr:colOff>187325</xdr:colOff>
      <xdr:row>35</xdr:row>
      <xdr:rowOff>56134</xdr:rowOff>
    </xdr:to>
    <xdr:cxnSp macro="">
      <xdr:nvCxnSpPr>
        <xdr:cNvPr id="67" name="直線コネクタ 66"/>
        <xdr:cNvCxnSpPr/>
      </xdr:nvCxnSpPr>
      <xdr:spPr>
        <a:xfrm>
          <a:off x="3098800" y="586943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40132</xdr:rowOff>
    </xdr:from>
    <xdr:to>
      <xdr:col>15</xdr:col>
      <xdr:colOff>98425</xdr:colOff>
      <xdr:row>34</xdr:row>
      <xdr:rowOff>136144</xdr:rowOff>
    </xdr:to>
    <xdr:cxnSp macro="">
      <xdr:nvCxnSpPr>
        <xdr:cNvPr id="70" name="直線コネクタ 69"/>
        <xdr:cNvCxnSpPr/>
      </xdr:nvCxnSpPr>
      <xdr:spPr>
        <a:xfrm flipV="1">
          <a:off x="2209800" y="58694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5842</xdr:rowOff>
    </xdr:to>
    <xdr:cxnSp macro="">
      <xdr:nvCxnSpPr>
        <xdr:cNvPr id="73" name="直線コネクタ 72"/>
        <xdr:cNvCxnSpPr/>
      </xdr:nvCxnSpPr>
      <xdr:spPr>
        <a:xfrm flipV="1">
          <a:off x="1320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117365</xdr:rowOff>
    </xdr:from>
    <xdr:ext cx="762000" cy="259045"/>
    <xdr:sp macro="" textlink="">
      <xdr:nvSpPr>
        <xdr:cNvPr id="84" name="人件費該当値テキスト"/>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160782</xdr:rowOff>
    </xdr:from>
    <xdr:to>
      <xdr:col>15</xdr:col>
      <xdr:colOff>149225</xdr:colOff>
      <xdr:row>34</xdr:row>
      <xdr:rowOff>90932</xdr:rowOff>
    </xdr:to>
    <xdr:sp macro="" textlink="">
      <xdr:nvSpPr>
        <xdr:cNvPr id="87" name="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類似団体の平均以下の水準となっているが、臨時的ソフト事業が経常的事業とならないようビルド＆スクラップや指定管理の見直しを図り、経常的コストの削減に努めていく。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7" name="直線コネクタ 116"/>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0"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1" name="直線コネクタ 120"/>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58420</xdr:rowOff>
    </xdr:to>
    <xdr:cxnSp macro="">
      <xdr:nvCxnSpPr>
        <xdr:cNvPr id="122" name="直線コネクタ 121"/>
        <xdr:cNvCxnSpPr/>
      </xdr:nvCxnSpPr>
      <xdr:spPr>
        <a:xfrm>
          <a:off x="15671800" y="2774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74422</xdr:rowOff>
    </xdr:to>
    <xdr:cxnSp macro="">
      <xdr:nvCxnSpPr>
        <xdr:cNvPr id="125" name="直線コネクタ 124"/>
        <xdr:cNvCxnSpPr/>
      </xdr:nvCxnSpPr>
      <xdr:spPr>
        <a:xfrm flipV="1">
          <a:off x="14782800" y="27741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74422</xdr:rowOff>
    </xdr:to>
    <xdr:cxnSp macro="">
      <xdr:nvCxnSpPr>
        <xdr:cNvPr id="128" name="直線コネクタ 127"/>
        <xdr:cNvCxnSpPr/>
      </xdr:nvCxnSpPr>
      <xdr:spPr>
        <a:xfrm>
          <a:off x="13893800" y="2938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42418</xdr:rowOff>
    </xdr:to>
    <xdr:cxnSp macro="">
      <xdr:nvCxnSpPr>
        <xdr:cNvPr id="131" name="直線コネクタ 130"/>
        <xdr:cNvCxnSpPr/>
      </xdr:nvCxnSpPr>
      <xdr:spPr>
        <a:xfrm flipV="1">
          <a:off x="13004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3" name="楕円 142"/>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4" name="テキスト ボックス 143"/>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類似団体の平均程度の水準となっているが、適正な審査に努め引き続き水準を維持するように努める。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78" name="直線コネクタ 177"/>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79"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0" name="直線コネクタ 179"/>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3" name="直線コネクタ 182"/>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4"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5" name="フローチャート: 判断 184"/>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6" name="直線コネクタ 185"/>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87" name="フローチャート: 判断 186"/>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88" name="テキスト ボックス 187"/>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89" name="直線コネクタ 188"/>
        <xdr:cNvCxnSpPr/>
      </xdr:nvCxnSpPr>
      <xdr:spPr>
        <a:xfrm>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0" name="フローチャート: 判断 189"/>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1" name="テキスト ボックス 190"/>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2" name="直線コネクタ 191"/>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3" name="フローチャート: 判断 192"/>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4" name="テキスト ボックス 19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5" name="フローチャート: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6" name="テキスト ボックス 195"/>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4" name="楕円 203"/>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5" name="テキスト ボックス 204"/>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6" name="楕円 205"/>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7" name="テキスト ボックス 206"/>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8" name="楕円 207"/>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9" name="テキスト ボックス 208"/>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0" name="楕円 209"/>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1" name="テキスト ボックス 210"/>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他会計の繰出金が減少傾向にあり類似団体平均を下回る状況であるが、維持管理事業の計画的な実施により水準の急変が無いように努める。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7" name="直線コネクタ 236"/>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38"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39" name="直線コネクタ 238"/>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0"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1" name="直線コネクタ 240"/>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33274</xdr:rowOff>
    </xdr:from>
    <xdr:to>
      <xdr:col>82</xdr:col>
      <xdr:colOff>107950</xdr:colOff>
      <xdr:row>53</xdr:row>
      <xdr:rowOff>106426</xdr:rowOff>
    </xdr:to>
    <xdr:cxnSp macro="">
      <xdr:nvCxnSpPr>
        <xdr:cNvPr id="242" name="直線コネクタ 241"/>
        <xdr:cNvCxnSpPr/>
      </xdr:nvCxnSpPr>
      <xdr:spPr>
        <a:xfrm flipV="1">
          <a:off x="15671800" y="91201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3"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4" name="フローチャート: 判断 243"/>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140716</xdr:rowOff>
    </xdr:from>
    <xdr:to>
      <xdr:col>78</xdr:col>
      <xdr:colOff>69850</xdr:colOff>
      <xdr:row>53</xdr:row>
      <xdr:rowOff>106426</xdr:rowOff>
    </xdr:to>
    <xdr:cxnSp macro="">
      <xdr:nvCxnSpPr>
        <xdr:cNvPr id="245" name="直線コネクタ 244"/>
        <xdr:cNvCxnSpPr/>
      </xdr:nvCxnSpPr>
      <xdr:spPr>
        <a:xfrm>
          <a:off x="14782800" y="90561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163068</xdr:rowOff>
    </xdr:from>
    <xdr:to>
      <xdr:col>78</xdr:col>
      <xdr:colOff>120650</xdr:colOff>
      <xdr:row>57</xdr:row>
      <xdr:rowOff>93218</xdr:rowOff>
    </xdr:to>
    <xdr:sp macro="" textlink="">
      <xdr:nvSpPr>
        <xdr:cNvPr id="246" name="フローチャート: 判断 245"/>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47" name="テキスト ボックス 24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140716</xdr:rowOff>
    </xdr:from>
    <xdr:to>
      <xdr:col>73</xdr:col>
      <xdr:colOff>180975</xdr:colOff>
      <xdr:row>53</xdr:row>
      <xdr:rowOff>51562</xdr:rowOff>
    </xdr:to>
    <xdr:cxnSp macro="">
      <xdr:nvCxnSpPr>
        <xdr:cNvPr id="248" name="直線コネクタ 247"/>
        <xdr:cNvCxnSpPr/>
      </xdr:nvCxnSpPr>
      <xdr:spPr>
        <a:xfrm flipV="1">
          <a:off x="13893800" y="9056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0" name="テキスト ボックス 249"/>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33274</xdr:rowOff>
    </xdr:from>
    <xdr:to>
      <xdr:col>69</xdr:col>
      <xdr:colOff>92075</xdr:colOff>
      <xdr:row>53</xdr:row>
      <xdr:rowOff>51562</xdr:rowOff>
    </xdr:to>
    <xdr:cxnSp macro="">
      <xdr:nvCxnSpPr>
        <xdr:cNvPr id="251" name="直線コネクタ 250"/>
        <xdr:cNvCxnSpPr/>
      </xdr:nvCxnSpPr>
      <xdr:spPr>
        <a:xfrm>
          <a:off x="13004800" y="9120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2" name="フローチャート: 判断 251"/>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53" name="テキスト ボックス 252"/>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4" name="フローチャート: 判断 253"/>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55" name="テキスト ボックス 254"/>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153924</xdr:rowOff>
    </xdr:from>
    <xdr:to>
      <xdr:col>82</xdr:col>
      <xdr:colOff>158750</xdr:colOff>
      <xdr:row>53</xdr:row>
      <xdr:rowOff>84074</xdr:rowOff>
    </xdr:to>
    <xdr:sp macro="" textlink="">
      <xdr:nvSpPr>
        <xdr:cNvPr id="261" name="楕円 260"/>
        <xdr:cNvSpPr/>
      </xdr:nvSpPr>
      <xdr:spPr>
        <a:xfrm>
          <a:off x="164592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62501</xdr:rowOff>
    </xdr:from>
    <xdr:ext cx="762000" cy="259045"/>
    <xdr:sp macro="" textlink="">
      <xdr:nvSpPr>
        <xdr:cNvPr id="262" name="その他該当値テキスト"/>
        <xdr:cNvSpPr txBox="1"/>
      </xdr:nvSpPr>
      <xdr:spPr>
        <a:xfrm>
          <a:off x="16598900" y="89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55626</xdr:rowOff>
    </xdr:from>
    <xdr:to>
      <xdr:col>78</xdr:col>
      <xdr:colOff>120650</xdr:colOff>
      <xdr:row>53</xdr:row>
      <xdr:rowOff>157226</xdr:rowOff>
    </xdr:to>
    <xdr:sp macro="" textlink="">
      <xdr:nvSpPr>
        <xdr:cNvPr id="263" name="楕円 262"/>
        <xdr:cNvSpPr/>
      </xdr:nvSpPr>
      <xdr:spPr>
        <a:xfrm>
          <a:off x="15621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167403</xdr:rowOff>
    </xdr:from>
    <xdr:ext cx="736600" cy="259045"/>
    <xdr:sp macro="" textlink="">
      <xdr:nvSpPr>
        <xdr:cNvPr id="264" name="テキスト ボックス 263"/>
        <xdr:cNvSpPr txBox="1"/>
      </xdr:nvSpPr>
      <xdr:spPr>
        <a:xfrm>
          <a:off x="15290800" y="89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89916</xdr:rowOff>
    </xdr:from>
    <xdr:to>
      <xdr:col>74</xdr:col>
      <xdr:colOff>31750</xdr:colOff>
      <xdr:row>53</xdr:row>
      <xdr:rowOff>20066</xdr:rowOff>
    </xdr:to>
    <xdr:sp macro="" textlink="">
      <xdr:nvSpPr>
        <xdr:cNvPr id="265" name="楕円 264"/>
        <xdr:cNvSpPr/>
      </xdr:nvSpPr>
      <xdr:spPr>
        <a:xfrm>
          <a:off x="14732000" y="90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30243</xdr:rowOff>
    </xdr:from>
    <xdr:ext cx="762000" cy="259045"/>
    <xdr:sp macro="" textlink="">
      <xdr:nvSpPr>
        <xdr:cNvPr id="266" name="テキスト ボックス 265"/>
        <xdr:cNvSpPr txBox="1"/>
      </xdr:nvSpPr>
      <xdr:spPr>
        <a:xfrm>
          <a:off x="14401800" y="87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xdr:rowOff>
    </xdr:from>
    <xdr:to>
      <xdr:col>69</xdr:col>
      <xdr:colOff>142875</xdr:colOff>
      <xdr:row>53</xdr:row>
      <xdr:rowOff>102362</xdr:rowOff>
    </xdr:to>
    <xdr:sp macro="" textlink="">
      <xdr:nvSpPr>
        <xdr:cNvPr id="267" name="楕円 266"/>
        <xdr:cNvSpPr/>
      </xdr:nvSpPr>
      <xdr:spPr>
        <a:xfrm>
          <a:off x="13843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112539</xdr:rowOff>
    </xdr:from>
    <xdr:ext cx="762000" cy="259045"/>
    <xdr:sp macro="" textlink="">
      <xdr:nvSpPr>
        <xdr:cNvPr id="268" name="テキスト ボックス 267"/>
        <xdr:cNvSpPr txBox="1"/>
      </xdr:nvSpPr>
      <xdr:spPr>
        <a:xfrm>
          <a:off x="13512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153924</xdr:rowOff>
    </xdr:from>
    <xdr:to>
      <xdr:col>65</xdr:col>
      <xdr:colOff>53975</xdr:colOff>
      <xdr:row>53</xdr:row>
      <xdr:rowOff>84074</xdr:rowOff>
    </xdr:to>
    <xdr:sp macro="" textlink="">
      <xdr:nvSpPr>
        <xdr:cNvPr id="269" name="楕円 268"/>
        <xdr:cNvSpPr/>
      </xdr:nvSpPr>
      <xdr:spPr>
        <a:xfrm>
          <a:off x="12954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94251</xdr:rowOff>
    </xdr:from>
    <xdr:ext cx="762000" cy="259045"/>
    <xdr:sp macro="" textlink="">
      <xdr:nvSpPr>
        <xdr:cNvPr id="270" name="テキスト ボックス 269"/>
        <xdr:cNvSpPr txBox="1"/>
      </xdr:nvSpPr>
      <xdr:spPr>
        <a:xfrm>
          <a:off x="12623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近年は類似団体の平均程度の水準となっているが、今後も団体運営補助についての徹底的な見直しを行い、経常的な補助費等のビルド＆スクラップ、事業費補助等の適正化に努めていく。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5" name="直線コネクタ 294"/>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298"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299" name="直線コネクタ 298"/>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115570</xdr:rowOff>
    </xdr:to>
    <xdr:cxnSp macro="">
      <xdr:nvCxnSpPr>
        <xdr:cNvPr id="300" name="直線コネクタ 299"/>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1"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133858</xdr:rowOff>
    </xdr:to>
    <xdr:cxnSp macro="">
      <xdr:nvCxnSpPr>
        <xdr:cNvPr id="303" name="直線コネクタ 302"/>
        <xdr:cNvCxnSpPr/>
      </xdr:nvCxnSpPr>
      <xdr:spPr>
        <a:xfrm flipV="1">
          <a:off x="14782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4" name="フローチャート: 判断 303"/>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5" name="テキスト ボックス 304"/>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133858</xdr:rowOff>
    </xdr:to>
    <xdr:cxnSp macro="">
      <xdr:nvCxnSpPr>
        <xdr:cNvPr id="306" name="直線コネクタ 305"/>
        <xdr:cNvCxnSpPr/>
      </xdr:nvCxnSpPr>
      <xdr:spPr>
        <a:xfrm>
          <a:off x="13893800" y="62489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08" name="テキスト ボックス 307"/>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154432</xdr:rowOff>
    </xdr:to>
    <xdr:cxnSp macro="">
      <xdr:nvCxnSpPr>
        <xdr:cNvPr id="309" name="直線コネクタ 308"/>
        <xdr:cNvCxnSpPr/>
      </xdr:nvCxnSpPr>
      <xdr:spPr>
        <a:xfrm flipV="1">
          <a:off x="13004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9" name="楕円 31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0"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3" name="楕円 322"/>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4" name="テキスト ボックス 323"/>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近年大型事業が集中し起債借入が増えたことにより、類似団体平均を平成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年度から上回っている。しかしながら普通交付税補填率が大きい起債を選択しており実質的な財源不足による財政の硬直化は起こらないと考えている。今後も償還額の平準化や起債の取捨に努める。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5" name="直線コネクタ 354"/>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6"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7" name="直線コネクタ 356"/>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58"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59" name="直線コネクタ 358"/>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27939</xdr:rowOff>
    </xdr:to>
    <xdr:cxnSp macro="">
      <xdr:nvCxnSpPr>
        <xdr:cNvPr id="360" name="直線コネクタ 359"/>
        <xdr:cNvCxnSpPr/>
      </xdr:nvCxnSpPr>
      <xdr:spPr>
        <a:xfrm flipV="1">
          <a:off x="3987800" y="135534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1"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2" name="フローチャート: 判断 361"/>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27939</xdr:rowOff>
    </xdr:from>
    <xdr:to>
      <xdr:col>19</xdr:col>
      <xdr:colOff>187325</xdr:colOff>
      <xdr:row>79</xdr:row>
      <xdr:rowOff>35561</xdr:rowOff>
    </xdr:to>
    <xdr:cxnSp macro="">
      <xdr:nvCxnSpPr>
        <xdr:cNvPr id="363" name="直線コネクタ 362"/>
        <xdr:cNvCxnSpPr/>
      </xdr:nvCxnSpPr>
      <xdr:spPr>
        <a:xfrm flipV="1">
          <a:off x="3098800" y="13572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80</xdr:row>
      <xdr:rowOff>69850</xdr:rowOff>
    </xdr:to>
    <xdr:cxnSp macro="">
      <xdr:nvCxnSpPr>
        <xdr:cNvPr id="366" name="直線コネクタ 365"/>
        <xdr:cNvCxnSpPr/>
      </xdr:nvCxnSpPr>
      <xdr:spPr>
        <a:xfrm flipV="1">
          <a:off x="2209800" y="135801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xdr:rowOff>
    </xdr:from>
    <xdr:to>
      <xdr:col>11</xdr:col>
      <xdr:colOff>9525</xdr:colOff>
      <xdr:row>80</xdr:row>
      <xdr:rowOff>69850</xdr:rowOff>
    </xdr:to>
    <xdr:cxnSp macro="">
      <xdr:nvCxnSpPr>
        <xdr:cNvPr id="369" name="直線コネクタ 368"/>
        <xdr:cNvCxnSpPr/>
      </xdr:nvCxnSpPr>
      <xdr:spPr>
        <a:xfrm>
          <a:off x="1320800" y="13717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9" name="楕円 378"/>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80"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148589</xdr:rowOff>
    </xdr:from>
    <xdr:to>
      <xdr:col>20</xdr:col>
      <xdr:colOff>38100</xdr:colOff>
      <xdr:row>79</xdr:row>
      <xdr:rowOff>78739</xdr:rowOff>
    </xdr:to>
    <xdr:sp macro="" textlink="">
      <xdr:nvSpPr>
        <xdr:cNvPr id="381" name="楕円 380"/>
        <xdr:cNvSpPr/>
      </xdr:nvSpPr>
      <xdr:spPr>
        <a:xfrm>
          <a:off x="3937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63516</xdr:rowOff>
    </xdr:from>
    <xdr:ext cx="736600" cy="259045"/>
    <xdr:sp macro="" textlink="">
      <xdr:nvSpPr>
        <xdr:cNvPr id="382" name="テキスト ボックス 381"/>
        <xdr:cNvSpPr txBox="1"/>
      </xdr:nvSpPr>
      <xdr:spPr>
        <a:xfrm>
          <a:off x="3606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83" name="楕円 382"/>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71138</xdr:rowOff>
    </xdr:from>
    <xdr:ext cx="762000" cy="259045"/>
    <xdr:sp macro="" textlink="">
      <xdr:nvSpPr>
        <xdr:cNvPr id="384" name="テキスト ボックス 383"/>
        <xdr:cNvSpPr txBox="1"/>
      </xdr:nvSpPr>
      <xdr:spPr>
        <a:xfrm>
          <a:off x="2717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19050</xdr:rowOff>
    </xdr:from>
    <xdr:to>
      <xdr:col>11</xdr:col>
      <xdr:colOff>60325</xdr:colOff>
      <xdr:row>80</xdr:row>
      <xdr:rowOff>120650</xdr:rowOff>
    </xdr:to>
    <xdr:sp macro="" textlink="">
      <xdr:nvSpPr>
        <xdr:cNvPr id="385" name="楕円 384"/>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105427</xdr:rowOff>
    </xdr:from>
    <xdr:ext cx="762000" cy="259045"/>
    <xdr:sp macro="" textlink="">
      <xdr:nvSpPr>
        <xdr:cNvPr id="386" name="テキスト ボックス 385"/>
        <xdr:cNvSpPr txBox="1"/>
      </xdr:nvSpPr>
      <xdr:spPr>
        <a:xfrm>
          <a:off x="1828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121920</xdr:rowOff>
    </xdr:from>
    <xdr:to>
      <xdr:col>6</xdr:col>
      <xdr:colOff>171450</xdr:colOff>
      <xdr:row>80</xdr:row>
      <xdr:rowOff>52070</xdr:rowOff>
    </xdr:to>
    <xdr:sp macro="" textlink="">
      <xdr:nvSpPr>
        <xdr:cNvPr id="387" name="楕円 386"/>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36847</xdr:rowOff>
    </xdr:from>
    <xdr:ext cx="762000" cy="259045"/>
    <xdr:sp macro="" textlink="">
      <xdr:nvSpPr>
        <xdr:cNvPr id="388" name="テキスト ボックス 387"/>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近年は類似団体の平均を下回っていることから、今後もそれぞれの経費の見直しを行い、削減に努める。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6" name="直線コネクタ 415"/>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7"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8" name="直線コネクタ 417"/>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19"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0" name="直線コネクタ 419"/>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88900</xdr:rowOff>
    </xdr:from>
    <xdr:to>
      <xdr:col>82</xdr:col>
      <xdr:colOff>107950</xdr:colOff>
      <xdr:row>73</xdr:row>
      <xdr:rowOff>100330</xdr:rowOff>
    </xdr:to>
    <xdr:cxnSp macro="">
      <xdr:nvCxnSpPr>
        <xdr:cNvPr id="421" name="直線コネクタ 420"/>
        <xdr:cNvCxnSpPr/>
      </xdr:nvCxnSpPr>
      <xdr:spPr>
        <a:xfrm>
          <a:off x="15671800" y="12604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2" name="公債費以外平均値テキスト"/>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3" name="フローチャート: 判断 422"/>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88900</xdr:rowOff>
    </xdr:to>
    <xdr:cxnSp macro="">
      <xdr:nvCxnSpPr>
        <xdr:cNvPr id="424" name="直線コネクタ 423"/>
        <xdr:cNvCxnSpPr/>
      </xdr:nvCxnSpPr>
      <xdr:spPr>
        <a:xfrm>
          <a:off x="14782800" y="12593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5" name="フローチャート: 判断 424"/>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26" name="テキスト ボックス 425"/>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115570</xdr:rowOff>
    </xdr:from>
    <xdr:to>
      <xdr:col>73</xdr:col>
      <xdr:colOff>180975</xdr:colOff>
      <xdr:row>73</xdr:row>
      <xdr:rowOff>77470</xdr:rowOff>
    </xdr:to>
    <xdr:cxnSp macro="">
      <xdr:nvCxnSpPr>
        <xdr:cNvPr id="427" name="直線コネクタ 426"/>
        <xdr:cNvCxnSpPr/>
      </xdr:nvCxnSpPr>
      <xdr:spPr>
        <a:xfrm>
          <a:off x="13893800" y="124599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28" name="フローチャート: 判断 42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29" name="テキスト ボックス 42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115570</xdr:rowOff>
    </xdr:from>
    <xdr:to>
      <xdr:col>69</xdr:col>
      <xdr:colOff>92075</xdr:colOff>
      <xdr:row>73</xdr:row>
      <xdr:rowOff>50800</xdr:rowOff>
    </xdr:to>
    <xdr:cxnSp macro="">
      <xdr:nvCxnSpPr>
        <xdr:cNvPr id="430" name="直線コネクタ 429"/>
        <xdr:cNvCxnSpPr/>
      </xdr:nvCxnSpPr>
      <xdr:spPr>
        <a:xfrm flipV="1">
          <a:off x="13004800" y="12459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1" name="フローチャート: 判断 430"/>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32" name="テキスト ボックス 431"/>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3" name="フローチャート: 判断 432"/>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34" name="テキスト ボックス 433"/>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49530</xdr:rowOff>
    </xdr:from>
    <xdr:to>
      <xdr:col>82</xdr:col>
      <xdr:colOff>158750</xdr:colOff>
      <xdr:row>73</xdr:row>
      <xdr:rowOff>151130</xdr:rowOff>
    </xdr:to>
    <xdr:sp macro="" textlink="">
      <xdr:nvSpPr>
        <xdr:cNvPr id="440" name="楕円 439"/>
        <xdr:cNvSpPr/>
      </xdr:nvSpPr>
      <xdr:spPr>
        <a:xfrm>
          <a:off x="16459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129557</xdr:rowOff>
    </xdr:from>
    <xdr:ext cx="762000" cy="259045"/>
    <xdr:sp macro="" textlink="">
      <xdr:nvSpPr>
        <xdr:cNvPr id="441" name="公債費以外該当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38100</xdr:rowOff>
    </xdr:from>
    <xdr:to>
      <xdr:col>78</xdr:col>
      <xdr:colOff>120650</xdr:colOff>
      <xdr:row>73</xdr:row>
      <xdr:rowOff>139700</xdr:rowOff>
    </xdr:to>
    <xdr:sp macro="" textlink="">
      <xdr:nvSpPr>
        <xdr:cNvPr id="442" name="楕円 441"/>
        <xdr:cNvSpPr/>
      </xdr:nvSpPr>
      <xdr:spPr>
        <a:xfrm>
          <a:off x="15621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149877</xdr:rowOff>
    </xdr:from>
    <xdr:ext cx="736600" cy="259045"/>
    <xdr:sp macro="" textlink="">
      <xdr:nvSpPr>
        <xdr:cNvPr id="443" name="テキスト ボックス 442"/>
        <xdr:cNvSpPr txBox="1"/>
      </xdr:nvSpPr>
      <xdr:spPr>
        <a:xfrm>
          <a:off x="15290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26670</xdr:rowOff>
    </xdr:from>
    <xdr:to>
      <xdr:col>74</xdr:col>
      <xdr:colOff>31750</xdr:colOff>
      <xdr:row>73</xdr:row>
      <xdr:rowOff>128270</xdr:rowOff>
    </xdr:to>
    <xdr:sp macro="" textlink="">
      <xdr:nvSpPr>
        <xdr:cNvPr id="444" name="楕円 443"/>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138447</xdr:rowOff>
    </xdr:from>
    <xdr:ext cx="762000" cy="259045"/>
    <xdr:sp macro="" textlink="">
      <xdr:nvSpPr>
        <xdr:cNvPr id="445" name="テキスト ボックス 444"/>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64770</xdr:rowOff>
    </xdr:from>
    <xdr:to>
      <xdr:col>69</xdr:col>
      <xdr:colOff>142875</xdr:colOff>
      <xdr:row>72</xdr:row>
      <xdr:rowOff>166370</xdr:rowOff>
    </xdr:to>
    <xdr:sp macro="" textlink="">
      <xdr:nvSpPr>
        <xdr:cNvPr id="446" name="楕円 445"/>
        <xdr:cNvSpPr/>
      </xdr:nvSpPr>
      <xdr:spPr>
        <a:xfrm>
          <a:off x="138430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5097</xdr:rowOff>
    </xdr:from>
    <xdr:ext cx="762000" cy="259045"/>
    <xdr:sp macro="" textlink="">
      <xdr:nvSpPr>
        <xdr:cNvPr id="447" name="テキスト ボックス 446"/>
        <xdr:cNvSpPr txBox="1"/>
      </xdr:nvSpPr>
      <xdr:spPr>
        <a:xfrm>
          <a:off x="13512800" y="121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48" name="楕円 447"/>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111777</xdr:rowOff>
    </xdr:from>
    <xdr:ext cx="762000" cy="259045"/>
    <xdr:sp macro="" textlink="">
      <xdr:nvSpPr>
        <xdr:cNvPr id="449" name="テキスト ボックス 448"/>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72791</xdr:rowOff>
    </xdr:from>
    <xdr:to>
      <xdr:col>29</xdr:col>
      <xdr:colOff>127000</xdr:colOff>
      <xdr:row>14</xdr:row>
      <xdr:rowOff>98280</xdr:rowOff>
    </xdr:to>
    <xdr:cxnSp macro="">
      <xdr:nvCxnSpPr>
        <xdr:cNvPr id="50" name="直線コネクタ 49"/>
        <xdr:cNvCxnSpPr/>
      </xdr:nvCxnSpPr>
      <xdr:spPr bwMode="auto">
        <a:xfrm flipV="1">
          <a:off x="5003800" y="2520716"/>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98280</xdr:rowOff>
    </xdr:from>
    <xdr:to>
      <xdr:col>26</xdr:col>
      <xdr:colOff>50800</xdr:colOff>
      <xdr:row>15</xdr:row>
      <xdr:rowOff>31262</xdr:rowOff>
    </xdr:to>
    <xdr:cxnSp macro="">
      <xdr:nvCxnSpPr>
        <xdr:cNvPr id="53" name="直線コネクタ 52"/>
        <xdr:cNvCxnSpPr/>
      </xdr:nvCxnSpPr>
      <xdr:spPr bwMode="auto">
        <a:xfrm flipV="1">
          <a:off x="4305300" y="2546205"/>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33665</xdr:rowOff>
    </xdr:from>
    <xdr:to>
      <xdr:col>26</xdr:col>
      <xdr:colOff>101600</xdr:colOff>
      <xdr:row>14</xdr:row>
      <xdr:rowOff>135265</xdr:rowOff>
    </xdr:to>
    <xdr:sp macro="" textlink="">
      <xdr:nvSpPr>
        <xdr:cNvPr id="54" name="フローチャート: 判断 53"/>
        <xdr:cNvSpPr/>
      </xdr:nvSpPr>
      <xdr:spPr bwMode="auto">
        <a:xfrm>
          <a:off x="49530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145442</xdr:rowOff>
    </xdr:from>
    <xdr:ext cx="736600" cy="259045"/>
    <xdr:sp macro="" textlink="">
      <xdr:nvSpPr>
        <xdr:cNvPr id="55" name="テキスト ボックス 54"/>
        <xdr:cNvSpPr txBox="1"/>
      </xdr:nvSpPr>
      <xdr:spPr>
        <a:xfrm>
          <a:off x="4622800" y="225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31262</xdr:rowOff>
    </xdr:from>
    <xdr:to>
      <xdr:col>22</xdr:col>
      <xdr:colOff>114300</xdr:colOff>
      <xdr:row>15</xdr:row>
      <xdr:rowOff>82172</xdr:rowOff>
    </xdr:to>
    <xdr:cxnSp macro="">
      <xdr:nvCxnSpPr>
        <xdr:cNvPr id="56" name="直線コネクタ 55"/>
        <xdr:cNvCxnSpPr/>
      </xdr:nvCxnSpPr>
      <xdr:spPr bwMode="auto">
        <a:xfrm flipV="1">
          <a:off x="3606800" y="2650637"/>
          <a:ext cx="698500" cy="5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69350</xdr:rowOff>
    </xdr:from>
    <xdr:to>
      <xdr:col>22</xdr:col>
      <xdr:colOff>165100</xdr:colOff>
      <xdr:row>14</xdr:row>
      <xdr:rowOff>170950</xdr:rowOff>
    </xdr:to>
    <xdr:sp macro="" textlink="">
      <xdr:nvSpPr>
        <xdr:cNvPr id="57" name="フローチャート: 判断 56"/>
        <xdr:cNvSpPr/>
      </xdr:nvSpPr>
      <xdr:spPr bwMode="auto">
        <a:xfrm>
          <a:off x="42545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9677</xdr:rowOff>
    </xdr:from>
    <xdr:ext cx="762000" cy="259045"/>
    <xdr:sp macro="" textlink="">
      <xdr:nvSpPr>
        <xdr:cNvPr id="58" name="テキスト ボックス 57"/>
        <xdr:cNvSpPr txBox="1"/>
      </xdr:nvSpPr>
      <xdr:spPr>
        <a:xfrm>
          <a:off x="39243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54298</xdr:rowOff>
    </xdr:from>
    <xdr:to>
      <xdr:col>18</xdr:col>
      <xdr:colOff>177800</xdr:colOff>
      <xdr:row>15</xdr:row>
      <xdr:rowOff>82172</xdr:rowOff>
    </xdr:to>
    <xdr:cxnSp macro="">
      <xdr:nvCxnSpPr>
        <xdr:cNvPr id="59" name="直線コネクタ 58"/>
        <xdr:cNvCxnSpPr/>
      </xdr:nvCxnSpPr>
      <xdr:spPr bwMode="auto">
        <a:xfrm>
          <a:off x="2908300" y="2673673"/>
          <a:ext cx="698500" cy="2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82570</xdr:rowOff>
    </xdr:from>
    <xdr:to>
      <xdr:col>19</xdr:col>
      <xdr:colOff>38100</xdr:colOff>
      <xdr:row>15</xdr:row>
      <xdr:rowOff>12720</xdr:rowOff>
    </xdr:to>
    <xdr:sp macro="" textlink="">
      <xdr:nvSpPr>
        <xdr:cNvPr id="60" name="フローチャート: 判断 59"/>
        <xdr:cNvSpPr/>
      </xdr:nvSpPr>
      <xdr:spPr bwMode="auto">
        <a:xfrm>
          <a:off x="35560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22897</xdr:rowOff>
    </xdr:from>
    <xdr:ext cx="762000" cy="259045"/>
    <xdr:sp macro="" textlink="">
      <xdr:nvSpPr>
        <xdr:cNvPr id="61" name="テキスト ボックス 60"/>
        <xdr:cNvSpPr txBox="1"/>
      </xdr:nvSpPr>
      <xdr:spPr>
        <a:xfrm>
          <a:off x="32258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111839</xdr:rowOff>
    </xdr:from>
    <xdr:to>
      <xdr:col>15</xdr:col>
      <xdr:colOff>101600</xdr:colOff>
      <xdr:row>15</xdr:row>
      <xdr:rowOff>41989</xdr:rowOff>
    </xdr:to>
    <xdr:sp macro="" textlink="">
      <xdr:nvSpPr>
        <xdr:cNvPr id="62" name="フローチャート: 判断 61"/>
        <xdr:cNvSpPr/>
      </xdr:nvSpPr>
      <xdr:spPr bwMode="auto">
        <a:xfrm>
          <a:off x="2857500" y="2559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52166</xdr:rowOff>
    </xdr:from>
    <xdr:ext cx="762000" cy="259045"/>
    <xdr:sp macro="" textlink="">
      <xdr:nvSpPr>
        <xdr:cNvPr id="63" name="テキスト ボックス 62"/>
        <xdr:cNvSpPr txBox="1"/>
      </xdr:nvSpPr>
      <xdr:spPr>
        <a:xfrm>
          <a:off x="2527300" y="23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21991</xdr:rowOff>
    </xdr:from>
    <xdr:to>
      <xdr:col>29</xdr:col>
      <xdr:colOff>177800</xdr:colOff>
      <xdr:row>14</xdr:row>
      <xdr:rowOff>123591</xdr:rowOff>
    </xdr:to>
    <xdr:sp macro="" textlink="">
      <xdr:nvSpPr>
        <xdr:cNvPr id="69" name="楕円 68"/>
        <xdr:cNvSpPr/>
      </xdr:nvSpPr>
      <xdr:spPr bwMode="auto">
        <a:xfrm>
          <a:off x="5600700" y="246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38518</xdr:rowOff>
    </xdr:from>
    <xdr:ext cx="762000" cy="259045"/>
    <xdr:sp macro="" textlink="">
      <xdr:nvSpPr>
        <xdr:cNvPr id="70" name="人口1人当たり決算額の推移該当値テキスト130"/>
        <xdr:cNvSpPr txBox="1"/>
      </xdr:nvSpPr>
      <xdr:spPr>
        <a:xfrm>
          <a:off x="5740400" y="231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47480</xdr:rowOff>
    </xdr:from>
    <xdr:to>
      <xdr:col>26</xdr:col>
      <xdr:colOff>101600</xdr:colOff>
      <xdr:row>14</xdr:row>
      <xdr:rowOff>149080</xdr:rowOff>
    </xdr:to>
    <xdr:sp macro="" textlink="">
      <xdr:nvSpPr>
        <xdr:cNvPr id="71" name="楕円 70"/>
        <xdr:cNvSpPr/>
      </xdr:nvSpPr>
      <xdr:spPr bwMode="auto">
        <a:xfrm>
          <a:off x="4953000" y="249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133857</xdr:rowOff>
    </xdr:from>
    <xdr:ext cx="736600" cy="259045"/>
    <xdr:sp macro="" textlink="">
      <xdr:nvSpPr>
        <xdr:cNvPr id="72" name="テキスト ボックス 71"/>
        <xdr:cNvSpPr txBox="1"/>
      </xdr:nvSpPr>
      <xdr:spPr>
        <a:xfrm>
          <a:off x="4622800" y="258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151912</xdr:rowOff>
    </xdr:from>
    <xdr:to>
      <xdr:col>22</xdr:col>
      <xdr:colOff>165100</xdr:colOff>
      <xdr:row>15</xdr:row>
      <xdr:rowOff>82062</xdr:rowOff>
    </xdr:to>
    <xdr:sp macro="" textlink="">
      <xdr:nvSpPr>
        <xdr:cNvPr id="73" name="楕円 72"/>
        <xdr:cNvSpPr/>
      </xdr:nvSpPr>
      <xdr:spPr bwMode="auto">
        <a:xfrm>
          <a:off x="4254500" y="259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66839</xdr:rowOff>
    </xdr:from>
    <xdr:ext cx="762000" cy="259045"/>
    <xdr:sp macro="" textlink="">
      <xdr:nvSpPr>
        <xdr:cNvPr id="74" name="テキスト ボックス 73"/>
        <xdr:cNvSpPr txBox="1"/>
      </xdr:nvSpPr>
      <xdr:spPr>
        <a:xfrm>
          <a:off x="3924300" y="268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31372</xdr:rowOff>
    </xdr:from>
    <xdr:to>
      <xdr:col>19</xdr:col>
      <xdr:colOff>38100</xdr:colOff>
      <xdr:row>15</xdr:row>
      <xdr:rowOff>132972</xdr:rowOff>
    </xdr:to>
    <xdr:sp macro="" textlink="">
      <xdr:nvSpPr>
        <xdr:cNvPr id="75" name="楕円 74"/>
        <xdr:cNvSpPr/>
      </xdr:nvSpPr>
      <xdr:spPr bwMode="auto">
        <a:xfrm>
          <a:off x="3556000" y="265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117749</xdr:rowOff>
    </xdr:from>
    <xdr:ext cx="762000" cy="259045"/>
    <xdr:sp macro="" textlink="">
      <xdr:nvSpPr>
        <xdr:cNvPr id="76" name="テキスト ボックス 75"/>
        <xdr:cNvSpPr txBox="1"/>
      </xdr:nvSpPr>
      <xdr:spPr>
        <a:xfrm>
          <a:off x="3225800" y="273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3498</xdr:rowOff>
    </xdr:from>
    <xdr:to>
      <xdr:col>15</xdr:col>
      <xdr:colOff>101600</xdr:colOff>
      <xdr:row>15</xdr:row>
      <xdr:rowOff>105098</xdr:rowOff>
    </xdr:to>
    <xdr:sp macro="" textlink="">
      <xdr:nvSpPr>
        <xdr:cNvPr id="77" name="楕円 76"/>
        <xdr:cNvSpPr/>
      </xdr:nvSpPr>
      <xdr:spPr bwMode="auto">
        <a:xfrm>
          <a:off x="2857500" y="262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89875</xdr:rowOff>
    </xdr:from>
    <xdr:ext cx="762000" cy="259045"/>
    <xdr:sp macro="" textlink="">
      <xdr:nvSpPr>
        <xdr:cNvPr id="78" name="テキスト ボックス 77"/>
        <xdr:cNvSpPr txBox="1"/>
      </xdr:nvSpPr>
      <xdr:spPr>
        <a:xfrm>
          <a:off x="2527300" y="270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301707</xdr:rowOff>
    </xdr:from>
    <xdr:to>
      <xdr:col>29</xdr:col>
      <xdr:colOff>127000</xdr:colOff>
      <xdr:row>36</xdr:row>
      <xdr:rowOff>34684</xdr:rowOff>
    </xdr:to>
    <xdr:cxnSp macro="">
      <xdr:nvCxnSpPr>
        <xdr:cNvPr id="112" name="直線コネクタ 111"/>
        <xdr:cNvCxnSpPr/>
      </xdr:nvCxnSpPr>
      <xdr:spPr bwMode="auto">
        <a:xfrm flipV="1">
          <a:off x="5003800" y="6912057"/>
          <a:ext cx="647700" cy="7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286485</xdr:rowOff>
    </xdr:from>
    <xdr:ext cx="762000" cy="259045"/>
    <xdr:sp macro="" textlink="">
      <xdr:nvSpPr>
        <xdr:cNvPr id="113" name="人口1人当たり決算額の推移平均値テキスト445"/>
        <xdr:cNvSpPr txBox="1"/>
      </xdr:nvSpPr>
      <xdr:spPr>
        <a:xfrm>
          <a:off x="5740400" y="689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27369</xdr:rowOff>
    </xdr:from>
    <xdr:to>
      <xdr:col>26</xdr:col>
      <xdr:colOff>50800</xdr:colOff>
      <xdr:row>36</xdr:row>
      <xdr:rowOff>34684</xdr:rowOff>
    </xdr:to>
    <xdr:cxnSp macro="">
      <xdr:nvCxnSpPr>
        <xdr:cNvPr id="115" name="直線コネクタ 114"/>
        <xdr:cNvCxnSpPr/>
      </xdr:nvCxnSpPr>
      <xdr:spPr bwMode="auto">
        <a:xfrm>
          <a:off x="4305300" y="6980619"/>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136703</xdr:rowOff>
    </xdr:from>
    <xdr:to>
      <xdr:col>26</xdr:col>
      <xdr:colOff>101600</xdr:colOff>
      <xdr:row>35</xdr:row>
      <xdr:rowOff>238303</xdr:rowOff>
    </xdr:to>
    <xdr:sp macro="" textlink="">
      <xdr:nvSpPr>
        <xdr:cNvPr id="116" name="フローチャート: 判断 115"/>
        <xdr:cNvSpPr/>
      </xdr:nvSpPr>
      <xdr:spPr bwMode="auto">
        <a:xfrm>
          <a:off x="4953000" y="6747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248480</xdr:rowOff>
    </xdr:from>
    <xdr:ext cx="736600" cy="259045"/>
    <xdr:sp macro="" textlink="">
      <xdr:nvSpPr>
        <xdr:cNvPr id="117" name="テキスト ボックス 116"/>
        <xdr:cNvSpPr txBox="1"/>
      </xdr:nvSpPr>
      <xdr:spPr>
        <a:xfrm>
          <a:off x="4622800" y="65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63773</xdr:rowOff>
    </xdr:from>
    <xdr:to>
      <xdr:col>22</xdr:col>
      <xdr:colOff>114300</xdr:colOff>
      <xdr:row>36</xdr:row>
      <xdr:rowOff>27369</xdr:rowOff>
    </xdr:to>
    <xdr:cxnSp macro="">
      <xdr:nvCxnSpPr>
        <xdr:cNvPr id="118" name="直線コネクタ 117"/>
        <xdr:cNvCxnSpPr/>
      </xdr:nvCxnSpPr>
      <xdr:spPr bwMode="auto">
        <a:xfrm>
          <a:off x="3606800" y="6674123"/>
          <a:ext cx="698500" cy="30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173565</xdr:rowOff>
    </xdr:from>
    <xdr:to>
      <xdr:col>22</xdr:col>
      <xdr:colOff>165100</xdr:colOff>
      <xdr:row>35</xdr:row>
      <xdr:rowOff>275165</xdr:rowOff>
    </xdr:to>
    <xdr:sp macro="" textlink="">
      <xdr:nvSpPr>
        <xdr:cNvPr id="119" name="フローチャート: 判断 118"/>
        <xdr:cNvSpPr/>
      </xdr:nvSpPr>
      <xdr:spPr bwMode="auto">
        <a:xfrm>
          <a:off x="4254500" y="6783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285342</xdr:rowOff>
    </xdr:from>
    <xdr:ext cx="762000" cy="259045"/>
    <xdr:sp macro="" textlink="">
      <xdr:nvSpPr>
        <xdr:cNvPr id="120" name="テキスト ボックス 119"/>
        <xdr:cNvSpPr txBox="1"/>
      </xdr:nvSpPr>
      <xdr:spPr>
        <a:xfrm>
          <a:off x="3924300" y="65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209906</xdr:rowOff>
    </xdr:from>
    <xdr:to>
      <xdr:col>18</xdr:col>
      <xdr:colOff>177800</xdr:colOff>
      <xdr:row>35</xdr:row>
      <xdr:rowOff>63773</xdr:rowOff>
    </xdr:to>
    <xdr:cxnSp macro="">
      <xdr:nvCxnSpPr>
        <xdr:cNvPr id="121" name="直線コネクタ 120"/>
        <xdr:cNvCxnSpPr/>
      </xdr:nvCxnSpPr>
      <xdr:spPr bwMode="auto">
        <a:xfrm>
          <a:off x="2908300" y="6477356"/>
          <a:ext cx="698500" cy="19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165468</xdr:rowOff>
    </xdr:from>
    <xdr:to>
      <xdr:col>19</xdr:col>
      <xdr:colOff>38100</xdr:colOff>
      <xdr:row>35</xdr:row>
      <xdr:rowOff>267068</xdr:rowOff>
    </xdr:to>
    <xdr:sp macro="" textlink="">
      <xdr:nvSpPr>
        <xdr:cNvPr id="122" name="フローチャート: 判断 121"/>
        <xdr:cNvSpPr/>
      </xdr:nvSpPr>
      <xdr:spPr bwMode="auto">
        <a:xfrm>
          <a:off x="3556000" y="6775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251845</xdr:rowOff>
    </xdr:from>
    <xdr:ext cx="762000" cy="259045"/>
    <xdr:sp macro="" textlink="">
      <xdr:nvSpPr>
        <xdr:cNvPr id="123" name="テキスト ボックス 122"/>
        <xdr:cNvSpPr txBox="1"/>
      </xdr:nvSpPr>
      <xdr:spPr>
        <a:xfrm>
          <a:off x="3225800" y="686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156077</xdr:rowOff>
    </xdr:from>
    <xdr:to>
      <xdr:col>15</xdr:col>
      <xdr:colOff>101600</xdr:colOff>
      <xdr:row>35</xdr:row>
      <xdr:rowOff>257677</xdr:rowOff>
    </xdr:to>
    <xdr:sp macro="" textlink="">
      <xdr:nvSpPr>
        <xdr:cNvPr id="124" name="フローチャート: 判断 123"/>
        <xdr:cNvSpPr/>
      </xdr:nvSpPr>
      <xdr:spPr bwMode="auto">
        <a:xfrm>
          <a:off x="2857500" y="67664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242454</xdr:rowOff>
    </xdr:from>
    <xdr:ext cx="762000" cy="259045"/>
    <xdr:sp macro="" textlink="">
      <xdr:nvSpPr>
        <xdr:cNvPr id="125" name="テキスト ボックス 124"/>
        <xdr:cNvSpPr txBox="1"/>
      </xdr:nvSpPr>
      <xdr:spPr>
        <a:xfrm>
          <a:off x="2527300" y="68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250907</xdr:rowOff>
    </xdr:from>
    <xdr:to>
      <xdr:col>29</xdr:col>
      <xdr:colOff>177800</xdr:colOff>
      <xdr:row>36</xdr:row>
      <xdr:rowOff>9607</xdr:rowOff>
    </xdr:to>
    <xdr:sp macro="" textlink="">
      <xdr:nvSpPr>
        <xdr:cNvPr id="131" name="楕円 130"/>
        <xdr:cNvSpPr/>
      </xdr:nvSpPr>
      <xdr:spPr bwMode="auto">
        <a:xfrm>
          <a:off x="5600700" y="686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95984</xdr:rowOff>
    </xdr:from>
    <xdr:ext cx="762000" cy="259045"/>
    <xdr:sp macro="" textlink="">
      <xdr:nvSpPr>
        <xdr:cNvPr id="132" name="人口1人当たり決算額の推移該当値テキスト445"/>
        <xdr:cNvSpPr txBox="1"/>
      </xdr:nvSpPr>
      <xdr:spPr>
        <a:xfrm>
          <a:off x="5740400" y="670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326784</xdr:rowOff>
    </xdr:from>
    <xdr:to>
      <xdr:col>26</xdr:col>
      <xdr:colOff>101600</xdr:colOff>
      <xdr:row>36</xdr:row>
      <xdr:rowOff>85484</xdr:rowOff>
    </xdr:to>
    <xdr:sp macro="" textlink="">
      <xdr:nvSpPr>
        <xdr:cNvPr id="133" name="楕円 132"/>
        <xdr:cNvSpPr/>
      </xdr:nvSpPr>
      <xdr:spPr bwMode="auto">
        <a:xfrm>
          <a:off x="4953000" y="693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70261</xdr:rowOff>
    </xdr:from>
    <xdr:ext cx="736600" cy="259045"/>
    <xdr:sp macro="" textlink="">
      <xdr:nvSpPr>
        <xdr:cNvPr id="134" name="テキスト ボックス 133"/>
        <xdr:cNvSpPr txBox="1"/>
      </xdr:nvSpPr>
      <xdr:spPr>
        <a:xfrm>
          <a:off x="4622800" y="702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319469</xdr:rowOff>
    </xdr:from>
    <xdr:to>
      <xdr:col>22</xdr:col>
      <xdr:colOff>165100</xdr:colOff>
      <xdr:row>36</xdr:row>
      <xdr:rowOff>78169</xdr:rowOff>
    </xdr:to>
    <xdr:sp macro="" textlink="">
      <xdr:nvSpPr>
        <xdr:cNvPr id="135" name="楕円 134"/>
        <xdr:cNvSpPr/>
      </xdr:nvSpPr>
      <xdr:spPr bwMode="auto">
        <a:xfrm>
          <a:off x="4254500" y="692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62946</xdr:rowOff>
    </xdr:from>
    <xdr:ext cx="762000" cy="259045"/>
    <xdr:sp macro="" textlink="">
      <xdr:nvSpPr>
        <xdr:cNvPr id="136" name="テキスト ボックス 135"/>
        <xdr:cNvSpPr txBox="1"/>
      </xdr:nvSpPr>
      <xdr:spPr>
        <a:xfrm>
          <a:off x="3924300" y="7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12973</xdr:rowOff>
    </xdr:from>
    <xdr:to>
      <xdr:col>19</xdr:col>
      <xdr:colOff>38100</xdr:colOff>
      <xdr:row>35</xdr:row>
      <xdr:rowOff>114573</xdr:rowOff>
    </xdr:to>
    <xdr:sp macro="" textlink="">
      <xdr:nvSpPr>
        <xdr:cNvPr id="137" name="楕円 136"/>
        <xdr:cNvSpPr/>
      </xdr:nvSpPr>
      <xdr:spPr bwMode="auto">
        <a:xfrm>
          <a:off x="3556000" y="662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124750</xdr:rowOff>
    </xdr:from>
    <xdr:ext cx="762000" cy="259045"/>
    <xdr:sp macro="" textlink="">
      <xdr:nvSpPr>
        <xdr:cNvPr id="138" name="テキスト ボックス 137"/>
        <xdr:cNvSpPr txBox="1"/>
      </xdr:nvSpPr>
      <xdr:spPr>
        <a:xfrm>
          <a:off x="3225800" y="639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159106</xdr:rowOff>
    </xdr:from>
    <xdr:to>
      <xdr:col>15</xdr:col>
      <xdr:colOff>101600</xdr:colOff>
      <xdr:row>34</xdr:row>
      <xdr:rowOff>260706</xdr:rowOff>
    </xdr:to>
    <xdr:sp macro="" textlink="">
      <xdr:nvSpPr>
        <xdr:cNvPr id="139" name="楕円 138"/>
        <xdr:cNvSpPr/>
      </xdr:nvSpPr>
      <xdr:spPr bwMode="auto">
        <a:xfrm>
          <a:off x="2857500" y="642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270883</xdr:rowOff>
    </xdr:from>
    <xdr:ext cx="762000" cy="259045"/>
    <xdr:sp macro="" textlink="">
      <xdr:nvSpPr>
        <xdr:cNvPr id="140" name="テキスト ボックス 139"/>
        <xdr:cNvSpPr txBox="1"/>
      </xdr:nvSpPr>
      <xdr:spPr>
        <a:xfrm>
          <a:off x="2527300" y="61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11219</xdr:rowOff>
    </xdr:from>
    <xdr:to>
      <xdr:col>24</xdr:col>
      <xdr:colOff>63500</xdr:colOff>
      <xdr:row>34</xdr:row>
      <xdr:rowOff>19388</xdr:rowOff>
    </xdr:to>
    <xdr:cxnSp macro="">
      <xdr:nvCxnSpPr>
        <xdr:cNvPr id="61" name="直線コネクタ 60"/>
        <xdr:cNvCxnSpPr/>
      </xdr:nvCxnSpPr>
      <xdr:spPr>
        <a:xfrm>
          <a:off x="3797300" y="5840519"/>
          <a:ext cx="8382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11219</xdr:rowOff>
    </xdr:from>
    <xdr:to>
      <xdr:col>19</xdr:col>
      <xdr:colOff>177800</xdr:colOff>
      <xdr:row>37</xdr:row>
      <xdr:rowOff>60353</xdr:rowOff>
    </xdr:to>
    <xdr:cxnSp macro="">
      <xdr:nvCxnSpPr>
        <xdr:cNvPr id="64" name="直線コネクタ 63"/>
        <xdr:cNvCxnSpPr/>
      </xdr:nvCxnSpPr>
      <xdr:spPr>
        <a:xfrm flipV="1">
          <a:off x="2908300" y="5840519"/>
          <a:ext cx="889000" cy="56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135412</xdr:rowOff>
    </xdr:from>
    <xdr:ext cx="599010" cy="259045"/>
    <xdr:sp macro="" textlink="">
      <xdr:nvSpPr>
        <xdr:cNvPr id="66" name="テキスト ボックス 65"/>
        <xdr:cNvSpPr txBox="1"/>
      </xdr:nvSpPr>
      <xdr:spPr>
        <a:xfrm>
          <a:off x="3497795" y="59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60353</xdr:rowOff>
    </xdr:from>
    <xdr:to>
      <xdr:col>15</xdr:col>
      <xdr:colOff>50800</xdr:colOff>
      <xdr:row>37</xdr:row>
      <xdr:rowOff>95801</xdr:rowOff>
    </xdr:to>
    <xdr:cxnSp macro="">
      <xdr:nvCxnSpPr>
        <xdr:cNvPr id="67" name="直線コネクタ 66"/>
        <xdr:cNvCxnSpPr/>
      </xdr:nvCxnSpPr>
      <xdr:spPr>
        <a:xfrm flipV="1">
          <a:off x="2019300" y="6404003"/>
          <a:ext cx="889000" cy="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61945</xdr:rowOff>
    </xdr:from>
    <xdr:to>
      <xdr:col>10</xdr:col>
      <xdr:colOff>114300</xdr:colOff>
      <xdr:row>37</xdr:row>
      <xdr:rowOff>95801</xdr:rowOff>
    </xdr:to>
    <xdr:cxnSp macro="">
      <xdr:nvCxnSpPr>
        <xdr:cNvPr id="70" name="直線コネクタ 69"/>
        <xdr:cNvCxnSpPr/>
      </xdr:nvCxnSpPr>
      <xdr:spPr>
        <a:xfrm>
          <a:off x="1130300" y="640559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140038</xdr:rowOff>
    </xdr:from>
    <xdr:to>
      <xdr:col>24</xdr:col>
      <xdr:colOff>114300</xdr:colOff>
      <xdr:row>34</xdr:row>
      <xdr:rowOff>70188</xdr:rowOff>
    </xdr:to>
    <xdr:sp macro="" textlink="">
      <xdr:nvSpPr>
        <xdr:cNvPr id="80" name="楕円 79"/>
        <xdr:cNvSpPr/>
      </xdr:nvSpPr>
      <xdr:spPr>
        <a:xfrm>
          <a:off x="4584700" y="57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162915</xdr:rowOff>
    </xdr:from>
    <xdr:ext cx="599010" cy="259045"/>
    <xdr:sp macro="" textlink="">
      <xdr:nvSpPr>
        <xdr:cNvPr id="81" name="人件費該当値テキスト"/>
        <xdr:cNvSpPr txBox="1"/>
      </xdr:nvSpPr>
      <xdr:spPr>
        <a:xfrm>
          <a:off x="4686300" y="564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131869</xdr:rowOff>
    </xdr:from>
    <xdr:to>
      <xdr:col>20</xdr:col>
      <xdr:colOff>38100</xdr:colOff>
      <xdr:row>34</xdr:row>
      <xdr:rowOff>62019</xdr:rowOff>
    </xdr:to>
    <xdr:sp macro="" textlink="">
      <xdr:nvSpPr>
        <xdr:cNvPr id="82" name="楕円 81"/>
        <xdr:cNvSpPr/>
      </xdr:nvSpPr>
      <xdr:spPr>
        <a:xfrm>
          <a:off x="3746500" y="57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78546</xdr:rowOff>
    </xdr:from>
    <xdr:ext cx="599010" cy="259045"/>
    <xdr:sp macro="" textlink="">
      <xdr:nvSpPr>
        <xdr:cNvPr id="83" name="テキスト ボックス 82"/>
        <xdr:cNvSpPr txBox="1"/>
      </xdr:nvSpPr>
      <xdr:spPr>
        <a:xfrm>
          <a:off x="3497795" y="55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9553</xdr:rowOff>
    </xdr:from>
    <xdr:to>
      <xdr:col>15</xdr:col>
      <xdr:colOff>101600</xdr:colOff>
      <xdr:row>37</xdr:row>
      <xdr:rowOff>111153</xdr:rowOff>
    </xdr:to>
    <xdr:sp macro="" textlink="">
      <xdr:nvSpPr>
        <xdr:cNvPr id="84" name="楕円 83"/>
        <xdr:cNvSpPr/>
      </xdr:nvSpPr>
      <xdr:spPr>
        <a:xfrm>
          <a:off x="2857500" y="63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102280</xdr:rowOff>
    </xdr:from>
    <xdr:ext cx="534377" cy="259045"/>
    <xdr:sp macro="" textlink="">
      <xdr:nvSpPr>
        <xdr:cNvPr id="85" name="テキスト ボックス 84"/>
        <xdr:cNvSpPr txBox="1"/>
      </xdr:nvSpPr>
      <xdr:spPr>
        <a:xfrm>
          <a:off x="2641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45001</xdr:rowOff>
    </xdr:from>
    <xdr:to>
      <xdr:col>10</xdr:col>
      <xdr:colOff>165100</xdr:colOff>
      <xdr:row>37</xdr:row>
      <xdr:rowOff>146601</xdr:rowOff>
    </xdr:to>
    <xdr:sp macro="" textlink="">
      <xdr:nvSpPr>
        <xdr:cNvPr id="86" name="楕円 85"/>
        <xdr:cNvSpPr/>
      </xdr:nvSpPr>
      <xdr:spPr>
        <a:xfrm>
          <a:off x="1968500" y="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137728</xdr:rowOff>
    </xdr:from>
    <xdr:ext cx="534377" cy="259045"/>
    <xdr:sp macro="" textlink="">
      <xdr:nvSpPr>
        <xdr:cNvPr id="87" name="テキスト ボックス 86"/>
        <xdr:cNvSpPr txBox="1"/>
      </xdr:nvSpPr>
      <xdr:spPr>
        <a:xfrm>
          <a:off x="1752111" y="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11145</xdr:rowOff>
    </xdr:from>
    <xdr:to>
      <xdr:col>6</xdr:col>
      <xdr:colOff>38100</xdr:colOff>
      <xdr:row>37</xdr:row>
      <xdr:rowOff>112745</xdr:rowOff>
    </xdr:to>
    <xdr:sp macro="" textlink="">
      <xdr:nvSpPr>
        <xdr:cNvPr id="88" name="楕円 87"/>
        <xdr:cNvSpPr/>
      </xdr:nvSpPr>
      <xdr:spPr>
        <a:xfrm>
          <a:off x="1079500" y="63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103872</xdr:rowOff>
    </xdr:from>
    <xdr:ext cx="534377" cy="259045"/>
    <xdr:sp macro="" textlink="">
      <xdr:nvSpPr>
        <xdr:cNvPr id="89" name="テキスト ボックス 88"/>
        <xdr:cNvSpPr txBox="1"/>
      </xdr:nvSpPr>
      <xdr:spPr>
        <a:xfrm>
          <a:off x="863111" y="64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49765</xdr:rowOff>
    </xdr:from>
    <xdr:to>
      <xdr:col>24</xdr:col>
      <xdr:colOff>63500</xdr:colOff>
      <xdr:row>56</xdr:row>
      <xdr:rowOff>116669</xdr:rowOff>
    </xdr:to>
    <xdr:cxnSp macro="">
      <xdr:nvCxnSpPr>
        <xdr:cNvPr id="118" name="直線コネクタ 117"/>
        <xdr:cNvCxnSpPr/>
      </xdr:nvCxnSpPr>
      <xdr:spPr>
        <a:xfrm flipV="1">
          <a:off x="3797300" y="9650965"/>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63544</xdr:rowOff>
    </xdr:from>
    <xdr:to>
      <xdr:col>19</xdr:col>
      <xdr:colOff>177800</xdr:colOff>
      <xdr:row>56</xdr:row>
      <xdr:rowOff>116669</xdr:rowOff>
    </xdr:to>
    <xdr:cxnSp macro="">
      <xdr:nvCxnSpPr>
        <xdr:cNvPr id="121" name="直線コネクタ 120"/>
        <xdr:cNvCxnSpPr/>
      </xdr:nvCxnSpPr>
      <xdr:spPr>
        <a:xfrm>
          <a:off x="2908300" y="9664744"/>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22" name="フローチャート: 判断 121"/>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23" name="テキスト ボックス 122"/>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63544</xdr:rowOff>
    </xdr:from>
    <xdr:to>
      <xdr:col>15</xdr:col>
      <xdr:colOff>50800</xdr:colOff>
      <xdr:row>56</xdr:row>
      <xdr:rowOff>132465</xdr:rowOff>
    </xdr:to>
    <xdr:cxnSp macro="">
      <xdr:nvCxnSpPr>
        <xdr:cNvPr id="124" name="直線コネクタ 123"/>
        <xdr:cNvCxnSpPr/>
      </xdr:nvCxnSpPr>
      <xdr:spPr>
        <a:xfrm flipV="1">
          <a:off x="2019300" y="9664744"/>
          <a:ext cx="889000" cy="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5" name="フローチャート: 判断 124"/>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6" name="テキスト ボックス 125"/>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132465</xdr:rowOff>
    </xdr:from>
    <xdr:to>
      <xdr:col>10</xdr:col>
      <xdr:colOff>114300</xdr:colOff>
      <xdr:row>57</xdr:row>
      <xdr:rowOff>22535</xdr:rowOff>
    </xdr:to>
    <xdr:cxnSp macro="">
      <xdr:nvCxnSpPr>
        <xdr:cNvPr id="127" name="直線コネクタ 126"/>
        <xdr:cNvCxnSpPr/>
      </xdr:nvCxnSpPr>
      <xdr:spPr>
        <a:xfrm flipV="1">
          <a:off x="1130300" y="9733665"/>
          <a:ext cx="889000" cy="6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8" name="フローチャート: 判断 127"/>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9" name="テキスト ボックス 128"/>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30" name="フローチャート: 判断 129"/>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31" name="テキスト ボックス 130"/>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170415</xdr:rowOff>
    </xdr:from>
    <xdr:to>
      <xdr:col>24</xdr:col>
      <xdr:colOff>114300</xdr:colOff>
      <xdr:row>56</xdr:row>
      <xdr:rowOff>100565</xdr:rowOff>
    </xdr:to>
    <xdr:sp macro="" textlink="">
      <xdr:nvSpPr>
        <xdr:cNvPr id="137" name="楕円 136"/>
        <xdr:cNvSpPr/>
      </xdr:nvSpPr>
      <xdr:spPr>
        <a:xfrm>
          <a:off x="4584700" y="9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21842</xdr:rowOff>
    </xdr:from>
    <xdr:ext cx="599010" cy="259045"/>
    <xdr:sp macro="" textlink="">
      <xdr:nvSpPr>
        <xdr:cNvPr id="138" name="物件費該当値テキスト"/>
        <xdr:cNvSpPr txBox="1"/>
      </xdr:nvSpPr>
      <xdr:spPr>
        <a:xfrm>
          <a:off x="4686300" y="945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65869</xdr:rowOff>
    </xdr:from>
    <xdr:to>
      <xdr:col>20</xdr:col>
      <xdr:colOff>38100</xdr:colOff>
      <xdr:row>56</xdr:row>
      <xdr:rowOff>167469</xdr:rowOff>
    </xdr:to>
    <xdr:sp macro="" textlink="">
      <xdr:nvSpPr>
        <xdr:cNvPr id="139" name="楕円 138"/>
        <xdr:cNvSpPr/>
      </xdr:nvSpPr>
      <xdr:spPr>
        <a:xfrm>
          <a:off x="3746500" y="96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12546</xdr:rowOff>
    </xdr:from>
    <xdr:ext cx="599010" cy="259045"/>
    <xdr:sp macro="" textlink="">
      <xdr:nvSpPr>
        <xdr:cNvPr id="140" name="テキスト ボックス 139"/>
        <xdr:cNvSpPr txBox="1"/>
      </xdr:nvSpPr>
      <xdr:spPr>
        <a:xfrm>
          <a:off x="3497795" y="94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12744</xdr:rowOff>
    </xdr:from>
    <xdr:to>
      <xdr:col>15</xdr:col>
      <xdr:colOff>101600</xdr:colOff>
      <xdr:row>56</xdr:row>
      <xdr:rowOff>114344</xdr:rowOff>
    </xdr:to>
    <xdr:sp macro="" textlink="">
      <xdr:nvSpPr>
        <xdr:cNvPr id="141" name="楕円 140"/>
        <xdr:cNvSpPr/>
      </xdr:nvSpPr>
      <xdr:spPr>
        <a:xfrm>
          <a:off x="2857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130871</xdr:rowOff>
    </xdr:from>
    <xdr:ext cx="599010" cy="259045"/>
    <xdr:sp macro="" textlink="">
      <xdr:nvSpPr>
        <xdr:cNvPr id="142" name="テキスト ボックス 141"/>
        <xdr:cNvSpPr txBox="1"/>
      </xdr:nvSpPr>
      <xdr:spPr>
        <a:xfrm>
          <a:off x="2608795" y="938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81665</xdr:rowOff>
    </xdr:from>
    <xdr:to>
      <xdr:col>10</xdr:col>
      <xdr:colOff>165100</xdr:colOff>
      <xdr:row>57</xdr:row>
      <xdr:rowOff>11815</xdr:rowOff>
    </xdr:to>
    <xdr:sp macro="" textlink="">
      <xdr:nvSpPr>
        <xdr:cNvPr id="143" name="楕円 142"/>
        <xdr:cNvSpPr/>
      </xdr:nvSpPr>
      <xdr:spPr>
        <a:xfrm>
          <a:off x="1968500" y="96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28342</xdr:rowOff>
    </xdr:from>
    <xdr:ext cx="599010" cy="259045"/>
    <xdr:sp macro="" textlink="">
      <xdr:nvSpPr>
        <xdr:cNvPr id="144" name="テキスト ボックス 143"/>
        <xdr:cNvSpPr txBox="1"/>
      </xdr:nvSpPr>
      <xdr:spPr>
        <a:xfrm>
          <a:off x="1719795" y="94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143185</xdr:rowOff>
    </xdr:from>
    <xdr:to>
      <xdr:col>6</xdr:col>
      <xdr:colOff>38100</xdr:colOff>
      <xdr:row>57</xdr:row>
      <xdr:rowOff>73335</xdr:rowOff>
    </xdr:to>
    <xdr:sp macro="" textlink="">
      <xdr:nvSpPr>
        <xdr:cNvPr id="145" name="楕円 144"/>
        <xdr:cNvSpPr/>
      </xdr:nvSpPr>
      <xdr:spPr>
        <a:xfrm>
          <a:off x="1079500" y="97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89862</xdr:rowOff>
    </xdr:from>
    <xdr:ext cx="599010" cy="259045"/>
    <xdr:sp macro="" textlink="">
      <xdr:nvSpPr>
        <xdr:cNvPr id="146" name="テキスト ボックス 145"/>
        <xdr:cNvSpPr txBox="1"/>
      </xdr:nvSpPr>
      <xdr:spPr>
        <a:xfrm>
          <a:off x="830795" y="951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164064</xdr:rowOff>
    </xdr:from>
    <xdr:to>
      <xdr:col>24</xdr:col>
      <xdr:colOff>63500</xdr:colOff>
      <xdr:row>78</xdr:row>
      <xdr:rowOff>13551</xdr:rowOff>
    </xdr:to>
    <xdr:cxnSp macro="">
      <xdr:nvCxnSpPr>
        <xdr:cNvPr id="175" name="直線コネクタ 174"/>
        <xdr:cNvCxnSpPr/>
      </xdr:nvCxnSpPr>
      <xdr:spPr>
        <a:xfrm flipV="1">
          <a:off x="3797300" y="13365714"/>
          <a:ext cx="838200" cy="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13551</xdr:rowOff>
    </xdr:from>
    <xdr:to>
      <xdr:col>19</xdr:col>
      <xdr:colOff>177800</xdr:colOff>
      <xdr:row>78</xdr:row>
      <xdr:rowOff>31877</xdr:rowOff>
    </xdr:to>
    <xdr:cxnSp macro="">
      <xdr:nvCxnSpPr>
        <xdr:cNvPr id="178" name="直線コネクタ 177"/>
        <xdr:cNvCxnSpPr/>
      </xdr:nvCxnSpPr>
      <xdr:spPr>
        <a:xfrm flipV="1">
          <a:off x="2908300" y="1338665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163461</xdr:rowOff>
    </xdr:from>
    <xdr:to>
      <xdr:col>20</xdr:col>
      <xdr:colOff>38100</xdr:colOff>
      <xdr:row>77</xdr:row>
      <xdr:rowOff>93611</xdr:rowOff>
    </xdr:to>
    <xdr:sp macro="" textlink="">
      <xdr:nvSpPr>
        <xdr:cNvPr id="179" name="フローチャート: 判断 178"/>
        <xdr:cNvSpPr/>
      </xdr:nvSpPr>
      <xdr:spPr>
        <a:xfrm>
          <a:off x="3746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110138</xdr:rowOff>
    </xdr:from>
    <xdr:ext cx="534377" cy="259045"/>
    <xdr:sp macro="" textlink="">
      <xdr:nvSpPr>
        <xdr:cNvPr id="180" name="テキスト ボックス 179"/>
        <xdr:cNvSpPr txBox="1"/>
      </xdr:nvSpPr>
      <xdr:spPr>
        <a:xfrm>
          <a:off x="3530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31877</xdr:rowOff>
    </xdr:from>
    <xdr:to>
      <xdr:col>15</xdr:col>
      <xdr:colOff>50800</xdr:colOff>
      <xdr:row>78</xdr:row>
      <xdr:rowOff>53727</xdr:rowOff>
    </xdr:to>
    <xdr:cxnSp macro="">
      <xdr:nvCxnSpPr>
        <xdr:cNvPr id="181" name="直線コネクタ 180"/>
        <xdr:cNvCxnSpPr/>
      </xdr:nvCxnSpPr>
      <xdr:spPr>
        <a:xfrm flipV="1">
          <a:off x="2019300" y="13404977"/>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33426</xdr:rowOff>
    </xdr:from>
    <xdr:to>
      <xdr:col>15</xdr:col>
      <xdr:colOff>101600</xdr:colOff>
      <xdr:row>77</xdr:row>
      <xdr:rowOff>135026</xdr:rowOff>
    </xdr:to>
    <xdr:sp macro="" textlink="">
      <xdr:nvSpPr>
        <xdr:cNvPr id="182" name="フローチャート: 判断 181"/>
        <xdr:cNvSpPr/>
      </xdr:nvSpPr>
      <xdr:spPr>
        <a:xfrm>
          <a:off x="2857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151553</xdr:rowOff>
    </xdr:from>
    <xdr:ext cx="534377" cy="259045"/>
    <xdr:sp macro="" textlink="">
      <xdr:nvSpPr>
        <xdr:cNvPr id="183" name="テキスト ボックス 182"/>
        <xdr:cNvSpPr txBox="1"/>
      </xdr:nvSpPr>
      <xdr:spPr>
        <a:xfrm>
          <a:off x="2641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49174</xdr:rowOff>
    </xdr:from>
    <xdr:to>
      <xdr:col>10</xdr:col>
      <xdr:colOff>114300</xdr:colOff>
      <xdr:row>78</xdr:row>
      <xdr:rowOff>53727</xdr:rowOff>
    </xdr:to>
    <xdr:cxnSp macro="">
      <xdr:nvCxnSpPr>
        <xdr:cNvPr id="184" name="直線コネクタ 183"/>
        <xdr:cNvCxnSpPr/>
      </xdr:nvCxnSpPr>
      <xdr:spPr>
        <a:xfrm>
          <a:off x="1130300" y="13422274"/>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31998</xdr:rowOff>
    </xdr:from>
    <xdr:to>
      <xdr:col>10</xdr:col>
      <xdr:colOff>165100</xdr:colOff>
      <xdr:row>77</xdr:row>
      <xdr:rowOff>133598</xdr:rowOff>
    </xdr:to>
    <xdr:sp macro="" textlink="">
      <xdr:nvSpPr>
        <xdr:cNvPr id="185" name="フローチャート: 判断 184"/>
        <xdr:cNvSpPr/>
      </xdr:nvSpPr>
      <xdr:spPr>
        <a:xfrm>
          <a:off x="1968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150125</xdr:rowOff>
    </xdr:from>
    <xdr:ext cx="534377" cy="259045"/>
    <xdr:sp macro="" textlink="">
      <xdr:nvSpPr>
        <xdr:cNvPr id="186" name="テキスト ボックス 185"/>
        <xdr:cNvSpPr txBox="1"/>
      </xdr:nvSpPr>
      <xdr:spPr>
        <a:xfrm>
          <a:off x="1752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37885</xdr:rowOff>
    </xdr:from>
    <xdr:to>
      <xdr:col>6</xdr:col>
      <xdr:colOff>38100</xdr:colOff>
      <xdr:row>77</xdr:row>
      <xdr:rowOff>139485</xdr:rowOff>
    </xdr:to>
    <xdr:sp macro="" textlink="">
      <xdr:nvSpPr>
        <xdr:cNvPr id="187" name="フローチャート: 判断 186"/>
        <xdr:cNvSpPr/>
      </xdr:nvSpPr>
      <xdr:spPr>
        <a:xfrm>
          <a:off x="1079500" y="132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156012</xdr:rowOff>
    </xdr:from>
    <xdr:ext cx="534377" cy="259045"/>
    <xdr:sp macro="" textlink="">
      <xdr:nvSpPr>
        <xdr:cNvPr id="188" name="テキスト ボックス 187"/>
        <xdr:cNvSpPr txBox="1"/>
      </xdr:nvSpPr>
      <xdr:spPr>
        <a:xfrm>
          <a:off x="863111" y="13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113264</xdr:rowOff>
    </xdr:from>
    <xdr:to>
      <xdr:col>24</xdr:col>
      <xdr:colOff>114300</xdr:colOff>
      <xdr:row>78</xdr:row>
      <xdr:rowOff>43414</xdr:rowOff>
    </xdr:to>
    <xdr:sp macro="" textlink="">
      <xdr:nvSpPr>
        <xdr:cNvPr id="194" name="楕円 193"/>
        <xdr:cNvSpPr/>
      </xdr:nvSpPr>
      <xdr:spPr>
        <a:xfrm>
          <a:off x="4584700" y="133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136141</xdr:rowOff>
    </xdr:from>
    <xdr:ext cx="534377" cy="259045"/>
    <xdr:sp macro="" textlink="">
      <xdr:nvSpPr>
        <xdr:cNvPr id="195" name="維持補修費該当値テキスト"/>
        <xdr:cNvSpPr txBox="1"/>
      </xdr:nvSpPr>
      <xdr:spPr>
        <a:xfrm>
          <a:off x="4686300" y="131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134201</xdr:rowOff>
    </xdr:from>
    <xdr:to>
      <xdr:col>20</xdr:col>
      <xdr:colOff>38100</xdr:colOff>
      <xdr:row>78</xdr:row>
      <xdr:rowOff>64351</xdr:rowOff>
    </xdr:to>
    <xdr:sp macro="" textlink="">
      <xdr:nvSpPr>
        <xdr:cNvPr id="196" name="楕円 195"/>
        <xdr:cNvSpPr/>
      </xdr:nvSpPr>
      <xdr:spPr>
        <a:xfrm>
          <a:off x="3746500" y="133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55478</xdr:rowOff>
    </xdr:from>
    <xdr:ext cx="534377" cy="259045"/>
    <xdr:sp macro="" textlink="">
      <xdr:nvSpPr>
        <xdr:cNvPr id="197" name="テキスト ボックス 196"/>
        <xdr:cNvSpPr txBox="1"/>
      </xdr:nvSpPr>
      <xdr:spPr>
        <a:xfrm>
          <a:off x="3530111" y="134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152527</xdr:rowOff>
    </xdr:from>
    <xdr:to>
      <xdr:col>15</xdr:col>
      <xdr:colOff>101600</xdr:colOff>
      <xdr:row>78</xdr:row>
      <xdr:rowOff>82677</xdr:rowOff>
    </xdr:to>
    <xdr:sp macro="" textlink="">
      <xdr:nvSpPr>
        <xdr:cNvPr id="198" name="楕円 197"/>
        <xdr:cNvSpPr/>
      </xdr:nvSpPr>
      <xdr:spPr>
        <a:xfrm>
          <a:off x="2857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73804</xdr:rowOff>
    </xdr:from>
    <xdr:ext cx="469744" cy="259045"/>
    <xdr:sp macro="" textlink="">
      <xdr:nvSpPr>
        <xdr:cNvPr id="199" name="テキスト ボックス 198"/>
        <xdr:cNvSpPr txBox="1"/>
      </xdr:nvSpPr>
      <xdr:spPr>
        <a:xfrm>
          <a:off x="2673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2927</xdr:rowOff>
    </xdr:from>
    <xdr:to>
      <xdr:col>10</xdr:col>
      <xdr:colOff>165100</xdr:colOff>
      <xdr:row>78</xdr:row>
      <xdr:rowOff>104527</xdr:rowOff>
    </xdr:to>
    <xdr:sp macro="" textlink="">
      <xdr:nvSpPr>
        <xdr:cNvPr id="200" name="楕円 199"/>
        <xdr:cNvSpPr/>
      </xdr:nvSpPr>
      <xdr:spPr>
        <a:xfrm>
          <a:off x="1968500" y="133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95654</xdr:rowOff>
    </xdr:from>
    <xdr:ext cx="469744" cy="259045"/>
    <xdr:sp macro="" textlink="">
      <xdr:nvSpPr>
        <xdr:cNvPr id="201" name="テキスト ボックス 200"/>
        <xdr:cNvSpPr txBox="1"/>
      </xdr:nvSpPr>
      <xdr:spPr>
        <a:xfrm>
          <a:off x="1784428" y="134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169824</xdr:rowOff>
    </xdr:from>
    <xdr:to>
      <xdr:col>6</xdr:col>
      <xdr:colOff>38100</xdr:colOff>
      <xdr:row>78</xdr:row>
      <xdr:rowOff>99974</xdr:rowOff>
    </xdr:to>
    <xdr:sp macro="" textlink="">
      <xdr:nvSpPr>
        <xdr:cNvPr id="202" name="楕円 201"/>
        <xdr:cNvSpPr/>
      </xdr:nvSpPr>
      <xdr:spPr>
        <a:xfrm>
          <a:off x="1079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91101</xdr:rowOff>
    </xdr:from>
    <xdr:ext cx="469744" cy="259045"/>
    <xdr:sp macro="" textlink="">
      <xdr:nvSpPr>
        <xdr:cNvPr id="203" name="テキスト ボックス 202"/>
        <xdr:cNvSpPr txBox="1"/>
      </xdr:nvSpPr>
      <xdr:spPr>
        <a:xfrm>
          <a:off x="895428" y="13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7200</xdr:rowOff>
    </xdr:from>
    <xdr:to>
      <xdr:col>24</xdr:col>
      <xdr:colOff>63500</xdr:colOff>
      <xdr:row>97</xdr:row>
      <xdr:rowOff>66624</xdr:rowOff>
    </xdr:to>
    <xdr:cxnSp macro="">
      <xdr:nvCxnSpPr>
        <xdr:cNvPr id="235" name="直線コネクタ 234"/>
        <xdr:cNvCxnSpPr/>
      </xdr:nvCxnSpPr>
      <xdr:spPr>
        <a:xfrm flipV="1">
          <a:off x="3797300" y="16637850"/>
          <a:ext cx="8382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66624</xdr:rowOff>
    </xdr:from>
    <xdr:to>
      <xdr:col>19</xdr:col>
      <xdr:colOff>177800</xdr:colOff>
      <xdr:row>97</xdr:row>
      <xdr:rowOff>105519</xdr:rowOff>
    </xdr:to>
    <xdr:cxnSp macro="">
      <xdr:nvCxnSpPr>
        <xdr:cNvPr id="238" name="直線コネクタ 237"/>
        <xdr:cNvCxnSpPr/>
      </xdr:nvCxnSpPr>
      <xdr:spPr>
        <a:xfrm flipV="1">
          <a:off x="2908300" y="16697274"/>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105519</xdr:rowOff>
    </xdr:from>
    <xdr:to>
      <xdr:col>15</xdr:col>
      <xdr:colOff>50800</xdr:colOff>
      <xdr:row>97</xdr:row>
      <xdr:rowOff>127899</xdr:rowOff>
    </xdr:to>
    <xdr:cxnSp macro="">
      <xdr:nvCxnSpPr>
        <xdr:cNvPr id="241" name="直線コネクタ 240"/>
        <xdr:cNvCxnSpPr/>
      </xdr:nvCxnSpPr>
      <xdr:spPr>
        <a:xfrm flipV="1">
          <a:off x="2019300" y="1673616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127899</xdr:rowOff>
    </xdr:from>
    <xdr:to>
      <xdr:col>10</xdr:col>
      <xdr:colOff>114300</xdr:colOff>
      <xdr:row>97</xdr:row>
      <xdr:rowOff>141278</xdr:rowOff>
    </xdr:to>
    <xdr:cxnSp macro="">
      <xdr:nvCxnSpPr>
        <xdr:cNvPr id="244" name="直線コネクタ 243"/>
        <xdr:cNvCxnSpPr/>
      </xdr:nvCxnSpPr>
      <xdr:spPr>
        <a:xfrm flipV="1">
          <a:off x="1130300" y="16758549"/>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127850</xdr:rowOff>
    </xdr:from>
    <xdr:to>
      <xdr:col>24</xdr:col>
      <xdr:colOff>114300</xdr:colOff>
      <xdr:row>97</xdr:row>
      <xdr:rowOff>58000</xdr:rowOff>
    </xdr:to>
    <xdr:sp macro="" textlink="">
      <xdr:nvSpPr>
        <xdr:cNvPr id="254" name="楕円 253"/>
        <xdr:cNvSpPr/>
      </xdr:nvSpPr>
      <xdr:spPr>
        <a:xfrm>
          <a:off x="4584700" y="165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106277</xdr:rowOff>
    </xdr:from>
    <xdr:ext cx="534377" cy="259045"/>
    <xdr:sp macro="" textlink="">
      <xdr:nvSpPr>
        <xdr:cNvPr id="255" name="扶助費該当値テキスト"/>
        <xdr:cNvSpPr txBox="1"/>
      </xdr:nvSpPr>
      <xdr:spPr>
        <a:xfrm>
          <a:off x="4686300" y="165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15824</xdr:rowOff>
    </xdr:from>
    <xdr:to>
      <xdr:col>20</xdr:col>
      <xdr:colOff>38100</xdr:colOff>
      <xdr:row>97</xdr:row>
      <xdr:rowOff>117424</xdr:rowOff>
    </xdr:to>
    <xdr:sp macro="" textlink="">
      <xdr:nvSpPr>
        <xdr:cNvPr id="256" name="楕円 255"/>
        <xdr:cNvSpPr/>
      </xdr:nvSpPr>
      <xdr:spPr>
        <a:xfrm>
          <a:off x="3746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108551</xdr:rowOff>
    </xdr:from>
    <xdr:ext cx="534377" cy="259045"/>
    <xdr:sp macro="" textlink="">
      <xdr:nvSpPr>
        <xdr:cNvPr id="257" name="テキスト ボックス 256"/>
        <xdr:cNvSpPr txBox="1"/>
      </xdr:nvSpPr>
      <xdr:spPr>
        <a:xfrm>
          <a:off x="3530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54719</xdr:rowOff>
    </xdr:from>
    <xdr:to>
      <xdr:col>15</xdr:col>
      <xdr:colOff>101600</xdr:colOff>
      <xdr:row>97</xdr:row>
      <xdr:rowOff>156319</xdr:rowOff>
    </xdr:to>
    <xdr:sp macro="" textlink="">
      <xdr:nvSpPr>
        <xdr:cNvPr id="258" name="楕円 257"/>
        <xdr:cNvSpPr/>
      </xdr:nvSpPr>
      <xdr:spPr>
        <a:xfrm>
          <a:off x="28575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147446</xdr:rowOff>
    </xdr:from>
    <xdr:ext cx="534377" cy="259045"/>
    <xdr:sp macro="" textlink="">
      <xdr:nvSpPr>
        <xdr:cNvPr id="259" name="テキスト ボックス 258"/>
        <xdr:cNvSpPr txBox="1"/>
      </xdr:nvSpPr>
      <xdr:spPr>
        <a:xfrm>
          <a:off x="2641111" y="167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77099</xdr:rowOff>
    </xdr:from>
    <xdr:to>
      <xdr:col>10</xdr:col>
      <xdr:colOff>165100</xdr:colOff>
      <xdr:row>98</xdr:row>
      <xdr:rowOff>7249</xdr:rowOff>
    </xdr:to>
    <xdr:sp macro="" textlink="">
      <xdr:nvSpPr>
        <xdr:cNvPr id="260" name="楕円 259"/>
        <xdr:cNvSpPr/>
      </xdr:nvSpPr>
      <xdr:spPr>
        <a:xfrm>
          <a:off x="1968500" y="167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169826</xdr:rowOff>
    </xdr:from>
    <xdr:ext cx="534377" cy="259045"/>
    <xdr:sp macro="" textlink="">
      <xdr:nvSpPr>
        <xdr:cNvPr id="261" name="テキスト ボックス 260"/>
        <xdr:cNvSpPr txBox="1"/>
      </xdr:nvSpPr>
      <xdr:spPr>
        <a:xfrm>
          <a:off x="1752111" y="168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90478</xdr:rowOff>
    </xdr:from>
    <xdr:to>
      <xdr:col>6</xdr:col>
      <xdr:colOff>38100</xdr:colOff>
      <xdr:row>98</xdr:row>
      <xdr:rowOff>20628</xdr:rowOff>
    </xdr:to>
    <xdr:sp macro="" textlink="">
      <xdr:nvSpPr>
        <xdr:cNvPr id="262" name="楕円 261"/>
        <xdr:cNvSpPr/>
      </xdr:nvSpPr>
      <xdr:spPr>
        <a:xfrm>
          <a:off x="1079500" y="1672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11755</xdr:rowOff>
    </xdr:from>
    <xdr:ext cx="534377" cy="259045"/>
    <xdr:sp macro="" textlink="">
      <xdr:nvSpPr>
        <xdr:cNvPr id="263" name="テキスト ボックス 262"/>
        <xdr:cNvSpPr txBox="1"/>
      </xdr:nvSpPr>
      <xdr:spPr>
        <a:xfrm>
          <a:off x="863111" y="168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6049</xdr:rowOff>
    </xdr:from>
    <xdr:to>
      <xdr:col>55</xdr:col>
      <xdr:colOff>0</xdr:colOff>
      <xdr:row>32</xdr:row>
      <xdr:rowOff>121873</xdr:rowOff>
    </xdr:to>
    <xdr:cxnSp macro="">
      <xdr:nvCxnSpPr>
        <xdr:cNvPr id="292" name="直線コネクタ 291"/>
        <xdr:cNvCxnSpPr/>
      </xdr:nvCxnSpPr>
      <xdr:spPr>
        <a:xfrm>
          <a:off x="9639300" y="5320999"/>
          <a:ext cx="838200" cy="2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6049</xdr:rowOff>
    </xdr:from>
    <xdr:to>
      <xdr:col>50</xdr:col>
      <xdr:colOff>114300</xdr:colOff>
      <xdr:row>33</xdr:row>
      <xdr:rowOff>166103</xdr:rowOff>
    </xdr:to>
    <xdr:cxnSp macro="">
      <xdr:nvCxnSpPr>
        <xdr:cNvPr id="295" name="直線コネクタ 294"/>
        <xdr:cNvCxnSpPr/>
      </xdr:nvCxnSpPr>
      <xdr:spPr>
        <a:xfrm flipV="1">
          <a:off x="8750300" y="5320999"/>
          <a:ext cx="889000" cy="5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53135</xdr:rowOff>
    </xdr:from>
    <xdr:ext cx="599010" cy="259045"/>
    <xdr:sp macro="" textlink="">
      <xdr:nvSpPr>
        <xdr:cNvPr id="297" name="テキスト ボックス 296"/>
        <xdr:cNvSpPr txBox="1"/>
      </xdr:nvSpPr>
      <xdr:spPr>
        <a:xfrm>
          <a:off x="9339795" y="571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166103</xdr:rowOff>
    </xdr:from>
    <xdr:to>
      <xdr:col>45</xdr:col>
      <xdr:colOff>177800</xdr:colOff>
      <xdr:row>34</xdr:row>
      <xdr:rowOff>18378</xdr:rowOff>
    </xdr:to>
    <xdr:cxnSp macro="">
      <xdr:nvCxnSpPr>
        <xdr:cNvPr id="298" name="直線コネクタ 297"/>
        <xdr:cNvCxnSpPr/>
      </xdr:nvCxnSpPr>
      <xdr:spPr>
        <a:xfrm flipV="1">
          <a:off x="7861300" y="5823953"/>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29467</xdr:rowOff>
    </xdr:from>
    <xdr:ext cx="599010" cy="259045"/>
    <xdr:sp macro="" textlink="">
      <xdr:nvSpPr>
        <xdr:cNvPr id="300" name="テキスト ボックス 299"/>
        <xdr:cNvSpPr txBox="1"/>
      </xdr:nvSpPr>
      <xdr:spPr>
        <a:xfrm>
          <a:off x="8450795" y="62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14652</xdr:rowOff>
    </xdr:from>
    <xdr:to>
      <xdr:col>41</xdr:col>
      <xdr:colOff>50800</xdr:colOff>
      <xdr:row>34</xdr:row>
      <xdr:rowOff>18378</xdr:rowOff>
    </xdr:to>
    <xdr:cxnSp macro="">
      <xdr:nvCxnSpPr>
        <xdr:cNvPr id="301" name="直線コネクタ 300"/>
        <xdr:cNvCxnSpPr/>
      </xdr:nvCxnSpPr>
      <xdr:spPr>
        <a:xfrm>
          <a:off x="6972300" y="5843952"/>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41594</xdr:rowOff>
    </xdr:from>
    <xdr:ext cx="599010" cy="259045"/>
    <xdr:sp macro="" textlink="">
      <xdr:nvSpPr>
        <xdr:cNvPr id="303" name="テキスト ボックス 302"/>
        <xdr:cNvSpPr txBox="1"/>
      </xdr:nvSpPr>
      <xdr:spPr>
        <a:xfrm>
          <a:off x="7561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44440</xdr:rowOff>
    </xdr:from>
    <xdr:ext cx="599010" cy="259045"/>
    <xdr:sp macro="" textlink="">
      <xdr:nvSpPr>
        <xdr:cNvPr id="305" name="テキスト ボックス 304"/>
        <xdr:cNvSpPr txBox="1"/>
      </xdr:nvSpPr>
      <xdr:spPr>
        <a:xfrm>
          <a:off x="6672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71073</xdr:rowOff>
    </xdr:from>
    <xdr:to>
      <xdr:col>55</xdr:col>
      <xdr:colOff>50800</xdr:colOff>
      <xdr:row>33</xdr:row>
      <xdr:rowOff>1223</xdr:rowOff>
    </xdr:to>
    <xdr:sp macro="" textlink="">
      <xdr:nvSpPr>
        <xdr:cNvPr id="311" name="楕円 310"/>
        <xdr:cNvSpPr/>
      </xdr:nvSpPr>
      <xdr:spPr>
        <a:xfrm>
          <a:off x="10426700" y="5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93950</xdr:rowOff>
    </xdr:from>
    <xdr:ext cx="599010" cy="259045"/>
    <xdr:sp macro="" textlink="">
      <xdr:nvSpPr>
        <xdr:cNvPr id="312" name="補助費等該当値テキスト"/>
        <xdr:cNvSpPr txBox="1"/>
      </xdr:nvSpPr>
      <xdr:spPr>
        <a:xfrm>
          <a:off x="10528300" y="54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126699</xdr:rowOff>
    </xdr:from>
    <xdr:to>
      <xdr:col>50</xdr:col>
      <xdr:colOff>165100</xdr:colOff>
      <xdr:row>31</xdr:row>
      <xdr:rowOff>56849</xdr:rowOff>
    </xdr:to>
    <xdr:sp macro="" textlink="">
      <xdr:nvSpPr>
        <xdr:cNvPr id="313" name="楕円 312"/>
        <xdr:cNvSpPr/>
      </xdr:nvSpPr>
      <xdr:spPr>
        <a:xfrm>
          <a:off x="9588500" y="52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73376</xdr:rowOff>
    </xdr:from>
    <xdr:ext cx="599010" cy="259045"/>
    <xdr:sp macro="" textlink="">
      <xdr:nvSpPr>
        <xdr:cNvPr id="314" name="テキスト ボックス 313"/>
        <xdr:cNvSpPr txBox="1"/>
      </xdr:nvSpPr>
      <xdr:spPr>
        <a:xfrm>
          <a:off x="9339795" y="504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115303</xdr:rowOff>
    </xdr:from>
    <xdr:to>
      <xdr:col>46</xdr:col>
      <xdr:colOff>38100</xdr:colOff>
      <xdr:row>34</xdr:row>
      <xdr:rowOff>45453</xdr:rowOff>
    </xdr:to>
    <xdr:sp macro="" textlink="">
      <xdr:nvSpPr>
        <xdr:cNvPr id="315" name="楕円 314"/>
        <xdr:cNvSpPr/>
      </xdr:nvSpPr>
      <xdr:spPr>
        <a:xfrm>
          <a:off x="8699500" y="5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61980</xdr:rowOff>
    </xdr:from>
    <xdr:ext cx="599010" cy="259045"/>
    <xdr:sp macro="" textlink="">
      <xdr:nvSpPr>
        <xdr:cNvPr id="316" name="テキスト ボックス 315"/>
        <xdr:cNvSpPr txBox="1"/>
      </xdr:nvSpPr>
      <xdr:spPr>
        <a:xfrm>
          <a:off x="8450795" y="55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139028</xdr:rowOff>
    </xdr:from>
    <xdr:to>
      <xdr:col>41</xdr:col>
      <xdr:colOff>101600</xdr:colOff>
      <xdr:row>34</xdr:row>
      <xdr:rowOff>69178</xdr:rowOff>
    </xdr:to>
    <xdr:sp macro="" textlink="">
      <xdr:nvSpPr>
        <xdr:cNvPr id="317" name="楕円 316"/>
        <xdr:cNvSpPr/>
      </xdr:nvSpPr>
      <xdr:spPr>
        <a:xfrm>
          <a:off x="7810500" y="57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85705</xdr:rowOff>
    </xdr:from>
    <xdr:ext cx="599010" cy="259045"/>
    <xdr:sp macro="" textlink="">
      <xdr:nvSpPr>
        <xdr:cNvPr id="318" name="テキスト ボックス 317"/>
        <xdr:cNvSpPr txBox="1"/>
      </xdr:nvSpPr>
      <xdr:spPr>
        <a:xfrm>
          <a:off x="7561795" y="557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135302</xdr:rowOff>
    </xdr:from>
    <xdr:to>
      <xdr:col>36</xdr:col>
      <xdr:colOff>165100</xdr:colOff>
      <xdr:row>34</xdr:row>
      <xdr:rowOff>65452</xdr:rowOff>
    </xdr:to>
    <xdr:sp macro="" textlink="">
      <xdr:nvSpPr>
        <xdr:cNvPr id="319" name="楕円 318"/>
        <xdr:cNvSpPr/>
      </xdr:nvSpPr>
      <xdr:spPr>
        <a:xfrm>
          <a:off x="6921500" y="57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81979</xdr:rowOff>
    </xdr:from>
    <xdr:ext cx="599010" cy="259045"/>
    <xdr:sp macro="" textlink="">
      <xdr:nvSpPr>
        <xdr:cNvPr id="320" name="テキスト ボックス 319"/>
        <xdr:cNvSpPr txBox="1"/>
      </xdr:nvSpPr>
      <xdr:spPr>
        <a:xfrm>
          <a:off x="6672795" y="55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143573</xdr:rowOff>
    </xdr:from>
    <xdr:to>
      <xdr:col>55</xdr:col>
      <xdr:colOff>0</xdr:colOff>
      <xdr:row>54</xdr:row>
      <xdr:rowOff>56770</xdr:rowOff>
    </xdr:to>
    <xdr:cxnSp macro="">
      <xdr:nvCxnSpPr>
        <xdr:cNvPr id="351" name="直線コネクタ 350"/>
        <xdr:cNvCxnSpPr/>
      </xdr:nvCxnSpPr>
      <xdr:spPr>
        <a:xfrm flipV="1">
          <a:off x="9639300" y="9230423"/>
          <a:ext cx="8382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56770</xdr:rowOff>
    </xdr:from>
    <xdr:to>
      <xdr:col>50</xdr:col>
      <xdr:colOff>114300</xdr:colOff>
      <xdr:row>56</xdr:row>
      <xdr:rowOff>110544</xdr:rowOff>
    </xdr:to>
    <xdr:cxnSp macro="">
      <xdr:nvCxnSpPr>
        <xdr:cNvPr id="354" name="直線コネクタ 353"/>
        <xdr:cNvCxnSpPr/>
      </xdr:nvCxnSpPr>
      <xdr:spPr>
        <a:xfrm flipV="1">
          <a:off x="8750300" y="9315070"/>
          <a:ext cx="889000" cy="39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80102</xdr:rowOff>
    </xdr:from>
    <xdr:to>
      <xdr:col>50</xdr:col>
      <xdr:colOff>165100</xdr:colOff>
      <xdr:row>56</xdr:row>
      <xdr:rowOff>10252</xdr:rowOff>
    </xdr:to>
    <xdr:sp macro="" textlink="">
      <xdr:nvSpPr>
        <xdr:cNvPr id="355" name="フローチャート: 判断 354"/>
        <xdr:cNvSpPr/>
      </xdr:nvSpPr>
      <xdr:spPr>
        <a:xfrm>
          <a:off x="9588500" y="950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1379</xdr:rowOff>
    </xdr:from>
    <xdr:ext cx="599010" cy="259045"/>
    <xdr:sp macro="" textlink="">
      <xdr:nvSpPr>
        <xdr:cNvPr id="356" name="テキスト ボックス 355"/>
        <xdr:cNvSpPr txBox="1"/>
      </xdr:nvSpPr>
      <xdr:spPr>
        <a:xfrm>
          <a:off x="9339795" y="96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76067</xdr:rowOff>
    </xdr:from>
    <xdr:to>
      <xdr:col>45</xdr:col>
      <xdr:colOff>177800</xdr:colOff>
      <xdr:row>56</xdr:row>
      <xdr:rowOff>110544</xdr:rowOff>
    </xdr:to>
    <xdr:cxnSp macro="">
      <xdr:nvCxnSpPr>
        <xdr:cNvPr id="357" name="直線コネクタ 356"/>
        <xdr:cNvCxnSpPr/>
      </xdr:nvCxnSpPr>
      <xdr:spPr>
        <a:xfrm>
          <a:off x="7861300" y="9677267"/>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112498</xdr:rowOff>
    </xdr:from>
    <xdr:to>
      <xdr:col>46</xdr:col>
      <xdr:colOff>38100</xdr:colOff>
      <xdr:row>56</xdr:row>
      <xdr:rowOff>42648</xdr:rowOff>
    </xdr:to>
    <xdr:sp macro="" textlink="">
      <xdr:nvSpPr>
        <xdr:cNvPr id="358" name="フローチャート: 判断 357"/>
        <xdr:cNvSpPr/>
      </xdr:nvSpPr>
      <xdr:spPr>
        <a:xfrm>
          <a:off x="8699500" y="954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59175</xdr:rowOff>
    </xdr:from>
    <xdr:ext cx="599010" cy="259045"/>
    <xdr:sp macro="" textlink="">
      <xdr:nvSpPr>
        <xdr:cNvPr id="359" name="テキスト ボックス 358"/>
        <xdr:cNvSpPr txBox="1"/>
      </xdr:nvSpPr>
      <xdr:spPr>
        <a:xfrm>
          <a:off x="8450795" y="93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69997</xdr:rowOff>
    </xdr:from>
    <xdr:to>
      <xdr:col>41</xdr:col>
      <xdr:colOff>50800</xdr:colOff>
      <xdr:row>56</xdr:row>
      <xdr:rowOff>76067</xdr:rowOff>
    </xdr:to>
    <xdr:cxnSp macro="">
      <xdr:nvCxnSpPr>
        <xdr:cNvPr id="360" name="直線コネクタ 359"/>
        <xdr:cNvCxnSpPr/>
      </xdr:nvCxnSpPr>
      <xdr:spPr>
        <a:xfrm>
          <a:off x="6972300" y="9328297"/>
          <a:ext cx="889000" cy="3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15431</xdr:rowOff>
    </xdr:from>
    <xdr:to>
      <xdr:col>41</xdr:col>
      <xdr:colOff>101600</xdr:colOff>
      <xdr:row>56</xdr:row>
      <xdr:rowOff>117031</xdr:rowOff>
    </xdr:to>
    <xdr:sp macro="" textlink="">
      <xdr:nvSpPr>
        <xdr:cNvPr id="361" name="フローチャート: 判断 360"/>
        <xdr:cNvSpPr/>
      </xdr:nvSpPr>
      <xdr:spPr>
        <a:xfrm>
          <a:off x="7810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133558</xdr:rowOff>
    </xdr:from>
    <xdr:ext cx="599010" cy="259045"/>
    <xdr:sp macro="" textlink="">
      <xdr:nvSpPr>
        <xdr:cNvPr id="362" name="テキスト ボックス 361"/>
        <xdr:cNvSpPr txBox="1"/>
      </xdr:nvSpPr>
      <xdr:spPr>
        <a:xfrm>
          <a:off x="7561795" y="939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71363</xdr:rowOff>
    </xdr:from>
    <xdr:to>
      <xdr:col>36</xdr:col>
      <xdr:colOff>165100</xdr:colOff>
      <xdr:row>56</xdr:row>
      <xdr:rowOff>1513</xdr:rowOff>
    </xdr:to>
    <xdr:sp macro="" textlink="">
      <xdr:nvSpPr>
        <xdr:cNvPr id="363" name="フローチャート: 判断 362"/>
        <xdr:cNvSpPr/>
      </xdr:nvSpPr>
      <xdr:spPr>
        <a:xfrm>
          <a:off x="6921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164090</xdr:rowOff>
    </xdr:from>
    <xdr:ext cx="599010" cy="259045"/>
    <xdr:sp macro="" textlink="">
      <xdr:nvSpPr>
        <xdr:cNvPr id="364" name="テキスト ボックス 363"/>
        <xdr:cNvSpPr txBox="1"/>
      </xdr:nvSpPr>
      <xdr:spPr>
        <a:xfrm>
          <a:off x="6672795" y="95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92773</xdr:rowOff>
    </xdr:from>
    <xdr:to>
      <xdr:col>55</xdr:col>
      <xdr:colOff>50800</xdr:colOff>
      <xdr:row>54</xdr:row>
      <xdr:rowOff>22923</xdr:rowOff>
    </xdr:to>
    <xdr:sp macro="" textlink="">
      <xdr:nvSpPr>
        <xdr:cNvPr id="370" name="楕円 369"/>
        <xdr:cNvSpPr/>
      </xdr:nvSpPr>
      <xdr:spPr>
        <a:xfrm>
          <a:off x="10426700" y="91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115650</xdr:rowOff>
    </xdr:from>
    <xdr:ext cx="599010" cy="259045"/>
    <xdr:sp macro="" textlink="">
      <xdr:nvSpPr>
        <xdr:cNvPr id="371" name="普通建設事業費該当値テキスト"/>
        <xdr:cNvSpPr txBox="1"/>
      </xdr:nvSpPr>
      <xdr:spPr>
        <a:xfrm>
          <a:off x="10528300" y="903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5970</xdr:rowOff>
    </xdr:from>
    <xdr:to>
      <xdr:col>50</xdr:col>
      <xdr:colOff>165100</xdr:colOff>
      <xdr:row>54</xdr:row>
      <xdr:rowOff>107570</xdr:rowOff>
    </xdr:to>
    <xdr:sp macro="" textlink="">
      <xdr:nvSpPr>
        <xdr:cNvPr id="372" name="楕円 371"/>
        <xdr:cNvSpPr/>
      </xdr:nvSpPr>
      <xdr:spPr>
        <a:xfrm>
          <a:off x="9588500" y="92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124097</xdr:rowOff>
    </xdr:from>
    <xdr:ext cx="599010" cy="259045"/>
    <xdr:sp macro="" textlink="">
      <xdr:nvSpPr>
        <xdr:cNvPr id="373" name="テキスト ボックス 372"/>
        <xdr:cNvSpPr txBox="1"/>
      </xdr:nvSpPr>
      <xdr:spPr>
        <a:xfrm>
          <a:off x="9339795" y="90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59744</xdr:rowOff>
    </xdr:from>
    <xdr:to>
      <xdr:col>46</xdr:col>
      <xdr:colOff>38100</xdr:colOff>
      <xdr:row>56</xdr:row>
      <xdr:rowOff>161344</xdr:rowOff>
    </xdr:to>
    <xdr:sp macro="" textlink="">
      <xdr:nvSpPr>
        <xdr:cNvPr id="374" name="楕円 373"/>
        <xdr:cNvSpPr/>
      </xdr:nvSpPr>
      <xdr:spPr>
        <a:xfrm>
          <a:off x="8699500" y="96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152471</xdr:rowOff>
    </xdr:from>
    <xdr:ext cx="599010" cy="259045"/>
    <xdr:sp macro="" textlink="">
      <xdr:nvSpPr>
        <xdr:cNvPr id="375" name="テキスト ボックス 374"/>
        <xdr:cNvSpPr txBox="1"/>
      </xdr:nvSpPr>
      <xdr:spPr>
        <a:xfrm>
          <a:off x="8450795" y="975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25267</xdr:rowOff>
    </xdr:from>
    <xdr:to>
      <xdr:col>41</xdr:col>
      <xdr:colOff>101600</xdr:colOff>
      <xdr:row>56</xdr:row>
      <xdr:rowOff>126867</xdr:rowOff>
    </xdr:to>
    <xdr:sp macro="" textlink="">
      <xdr:nvSpPr>
        <xdr:cNvPr id="376" name="楕円 375"/>
        <xdr:cNvSpPr/>
      </xdr:nvSpPr>
      <xdr:spPr>
        <a:xfrm>
          <a:off x="7810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117994</xdr:rowOff>
    </xdr:from>
    <xdr:ext cx="599010" cy="259045"/>
    <xdr:sp macro="" textlink="">
      <xdr:nvSpPr>
        <xdr:cNvPr id="377" name="テキスト ボックス 376"/>
        <xdr:cNvSpPr txBox="1"/>
      </xdr:nvSpPr>
      <xdr:spPr>
        <a:xfrm>
          <a:off x="7561795" y="97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19197</xdr:rowOff>
    </xdr:from>
    <xdr:to>
      <xdr:col>36</xdr:col>
      <xdr:colOff>165100</xdr:colOff>
      <xdr:row>54</xdr:row>
      <xdr:rowOff>120797</xdr:rowOff>
    </xdr:to>
    <xdr:sp macro="" textlink="">
      <xdr:nvSpPr>
        <xdr:cNvPr id="378" name="楕円 377"/>
        <xdr:cNvSpPr/>
      </xdr:nvSpPr>
      <xdr:spPr>
        <a:xfrm>
          <a:off x="6921500" y="9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137324</xdr:rowOff>
    </xdr:from>
    <xdr:ext cx="599010" cy="259045"/>
    <xdr:sp macro="" textlink="">
      <xdr:nvSpPr>
        <xdr:cNvPr id="379" name="テキスト ボックス 378"/>
        <xdr:cNvSpPr txBox="1"/>
      </xdr:nvSpPr>
      <xdr:spPr>
        <a:xfrm>
          <a:off x="6672795" y="90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29229</xdr:rowOff>
    </xdr:from>
    <xdr:to>
      <xdr:col>55</xdr:col>
      <xdr:colOff>0</xdr:colOff>
      <xdr:row>75</xdr:row>
      <xdr:rowOff>156212</xdr:rowOff>
    </xdr:to>
    <xdr:cxnSp macro="">
      <xdr:nvCxnSpPr>
        <xdr:cNvPr id="408" name="直線コネクタ 407"/>
        <xdr:cNvCxnSpPr/>
      </xdr:nvCxnSpPr>
      <xdr:spPr>
        <a:xfrm>
          <a:off x="9639300" y="12887979"/>
          <a:ext cx="838200" cy="1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29229</xdr:rowOff>
    </xdr:from>
    <xdr:to>
      <xdr:col>50</xdr:col>
      <xdr:colOff>114300</xdr:colOff>
      <xdr:row>77</xdr:row>
      <xdr:rowOff>163973</xdr:rowOff>
    </xdr:to>
    <xdr:cxnSp macro="">
      <xdr:nvCxnSpPr>
        <xdr:cNvPr id="411" name="直線コネクタ 410"/>
        <xdr:cNvCxnSpPr/>
      </xdr:nvCxnSpPr>
      <xdr:spPr>
        <a:xfrm flipV="1">
          <a:off x="8750300" y="12887979"/>
          <a:ext cx="889000" cy="47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159987</xdr:rowOff>
    </xdr:from>
    <xdr:to>
      <xdr:col>50</xdr:col>
      <xdr:colOff>165100</xdr:colOff>
      <xdr:row>78</xdr:row>
      <xdr:rowOff>90137</xdr:rowOff>
    </xdr:to>
    <xdr:sp macro="" textlink="">
      <xdr:nvSpPr>
        <xdr:cNvPr id="412" name="フローチャート: 判断 411"/>
        <xdr:cNvSpPr/>
      </xdr:nvSpPr>
      <xdr:spPr>
        <a:xfrm>
          <a:off x="9588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81264</xdr:rowOff>
    </xdr:from>
    <xdr:ext cx="534377" cy="259045"/>
    <xdr:sp macro="" textlink="">
      <xdr:nvSpPr>
        <xdr:cNvPr id="413" name="テキスト ボックス 412"/>
        <xdr:cNvSpPr txBox="1"/>
      </xdr:nvSpPr>
      <xdr:spPr>
        <a:xfrm>
          <a:off x="9372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160545</xdr:rowOff>
    </xdr:from>
    <xdr:to>
      <xdr:col>45</xdr:col>
      <xdr:colOff>177800</xdr:colOff>
      <xdr:row>77</xdr:row>
      <xdr:rowOff>163973</xdr:rowOff>
    </xdr:to>
    <xdr:cxnSp macro="">
      <xdr:nvCxnSpPr>
        <xdr:cNvPr id="414" name="直線コネクタ 413"/>
        <xdr:cNvCxnSpPr/>
      </xdr:nvCxnSpPr>
      <xdr:spPr>
        <a:xfrm>
          <a:off x="7861300" y="13190745"/>
          <a:ext cx="889000" cy="17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170701</xdr:rowOff>
    </xdr:from>
    <xdr:to>
      <xdr:col>46</xdr:col>
      <xdr:colOff>38100</xdr:colOff>
      <xdr:row>78</xdr:row>
      <xdr:rowOff>100851</xdr:rowOff>
    </xdr:to>
    <xdr:sp macro="" textlink="">
      <xdr:nvSpPr>
        <xdr:cNvPr id="415" name="フローチャート: 判断 414"/>
        <xdr:cNvSpPr/>
      </xdr:nvSpPr>
      <xdr:spPr>
        <a:xfrm>
          <a:off x="8699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91978</xdr:rowOff>
    </xdr:from>
    <xdr:ext cx="534377" cy="259045"/>
    <xdr:sp macro="" textlink="">
      <xdr:nvSpPr>
        <xdr:cNvPr id="416" name="テキスト ボックス 415"/>
        <xdr:cNvSpPr txBox="1"/>
      </xdr:nvSpPr>
      <xdr:spPr>
        <a:xfrm>
          <a:off x="8483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159676</xdr:rowOff>
    </xdr:from>
    <xdr:to>
      <xdr:col>41</xdr:col>
      <xdr:colOff>50800</xdr:colOff>
      <xdr:row>76</xdr:row>
      <xdr:rowOff>160545</xdr:rowOff>
    </xdr:to>
    <xdr:cxnSp macro="">
      <xdr:nvCxnSpPr>
        <xdr:cNvPr id="417" name="直線コネクタ 416"/>
        <xdr:cNvCxnSpPr/>
      </xdr:nvCxnSpPr>
      <xdr:spPr>
        <a:xfrm>
          <a:off x="6972300" y="12846976"/>
          <a:ext cx="889000" cy="3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14308</xdr:rowOff>
    </xdr:from>
    <xdr:to>
      <xdr:col>41</xdr:col>
      <xdr:colOff>101600</xdr:colOff>
      <xdr:row>78</xdr:row>
      <xdr:rowOff>115908</xdr:rowOff>
    </xdr:to>
    <xdr:sp macro="" textlink="">
      <xdr:nvSpPr>
        <xdr:cNvPr id="418" name="フローチャート: 判断 417"/>
        <xdr:cNvSpPr/>
      </xdr:nvSpPr>
      <xdr:spPr>
        <a:xfrm>
          <a:off x="7810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107035</xdr:rowOff>
    </xdr:from>
    <xdr:ext cx="534377" cy="259045"/>
    <xdr:sp macro="" textlink="">
      <xdr:nvSpPr>
        <xdr:cNvPr id="419" name="テキスト ボックス 418"/>
        <xdr:cNvSpPr txBox="1"/>
      </xdr:nvSpPr>
      <xdr:spPr>
        <a:xfrm>
          <a:off x="7594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75115</xdr:rowOff>
    </xdr:from>
    <xdr:to>
      <xdr:col>36</xdr:col>
      <xdr:colOff>165100</xdr:colOff>
      <xdr:row>78</xdr:row>
      <xdr:rowOff>5265</xdr:rowOff>
    </xdr:to>
    <xdr:sp macro="" textlink="">
      <xdr:nvSpPr>
        <xdr:cNvPr id="420" name="フローチャート: 判断 419"/>
        <xdr:cNvSpPr/>
      </xdr:nvSpPr>
      <xdr:spPr>
        <a:xfrm>
          <a:off x="6921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167842</xdr:rowOff>
    </xdr:from>
    <xdr:ext cx="534377" cy="259045"/>
    <xdr:sp macro="" textlink="">
      <xdr:nvSpPr>
        <xdr:cNvPr id="421" name="テキスト ボックス 420"/>
        <xdr:cNvSpPr txBox="1"/>
      </xdr:nvSpPr>
      <xdr:spPr>
        <a:xfrm>
          <a:off x="6705111" y="133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105412</xdr:rowOff>
    </xdr:from>
    <xdr:to>
      <xdr:col>55</xdr:col>
      <xdr:colOff>50800</xdr:colOff>
      <xdr:row>76</xdr:row>
      <xdr:rowOff>35562</xdr:rowOff>
    </xdr:to>
    <xdr:sp macro="" textlink="">
      <xdr:nvSpPr>
        <xdr:cNvPr id="427" name="楕円 426"/>
        <xdr:cNvSpPr/>
      </xdr:nvSpPr>
      <xdr:spPr>
        <a:xfrm>
          <a:off x="10426700" y="129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128289</xdr:rowOff>
    </xdr:from>
    <xdr:ext cx="599010" cy="259045"/>
    <xdr:sp macro="" textlink="">
      <xdr:nvSpPr>
        <xdr:cNvPr id="428" name="普通建設事業費 （ うち新規整備　）該当値テキスト"/>
        <xdr:cNvSpPr txBox="1"/>
      </xdr:nvSpPr>
      <xdr:spPr>
        <a:xfrm>
          <a:off x="10528300" y="1281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149879</xdr:rowOff>
    </xdr:from>
    <xdr:to>
      <xdr:col>50</xdr:col>
      <xdr:colOff>165100</xdr:colOff>
      <xdr:row>75</xdr:row>
      <xdr:rowOff>80029</xdr:rowOff>
    </xdr:to>
    <xdr:sp macro="" textlink="">
      <xdr:nvSpPr>
        <xdr:cNvPr id="429" name="楕円 428"/>
        <xdr:cNvSpPr/>
      </xdr:nvSpPr>
      <xdr:spPr>
        <a:xfrm>
          <a:off x="9588500" y="128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96556</xdr:rowOff>
    </xdr:from>
    <xdr:ext cx="599010" cy="259045"/>
    <xdr:sp macro="" textlink="">
      <xdr:nvSpPr>
        <xdr:cNvPr id="430" name="テキスト ボックス 429"/>
        <xdr:cNvSpPr txBox="1"/>
      </xdr:nvSpPr>
      <xdr:spPr>
        <a:xfrm>
          <a:off x="9339795" y="1261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113173</xdr:rowOff>
    </xdr:from>
    <xdr:to>
      <xdr:col>46</xdr:col>
      <xdr:colOff>38100</xdr:colOff>
      <xdr:row>78</xdr:row>
      <xdr:rowOff>43323</xdr:rowOff>
    </xdr:to>
    <xdr:sp macro="" textlink="">
      <xdr:nvSpPr>
        <xdr:cNvPr id="431" name="楕円 430"/>
        <xdr:cNvSpPr/>
      </xdr:nvSpPr>
      <xdr:spPr>
        <a:xfrm>
          <a:off x="8699500" y="133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59850</xdr:rowOff>
    </xdr:from>
    <xdr:ext cx="534377" cy="259045"/>
    <xdr:sp macro="" textlink="">
      <xdr:nvSpPr>
        <xdr:cNvPr id="432" name="テキスト ボックス 431"/>
        <xdr:cNvSpPr txBox="1"/>
      </xdr:nvSpPr>
      <xdr:spPr>
        <a:xfrm>
          <a:off x="8483111" y="1309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109745</xdr:rowOff>
    </xdr:from>
    <xdr:to>
      <xdr:col>41</xdr:col>
      <xdr:colOff>101600</xdr:colOff>
      <xdr:row>77</xdr:row>
      <xdr:rowOff>39895</xdr:rowOff>
    </xdr:to>
    <xdr:sp macro="" textlink="">
      <xdr:nvSpPr>
        <xdr:cNvPr id="433" name="楕円 432"/>
        <xdr:cNvSpPr/>
      </xdr:nvSpPr>
      <xdr:spPr>
        <a:xfrm>
          <a:off x="7810500" y="131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56421</xdr:rowOff>
    </xdr:from>
    <xdr:ext cx="599010" cy="259045"/>
    <xdr:sp macro="" textlink="">
      <xdr:nvSpPr>
        <xdr:cNvPr id="434" name="テキスト ボックス 433"/>
        <xdr:cNvSpPr txBox="1"/>
      </xdr:nvSpPr>
      <xdr:spPr>
        <a:xfrm>
          <a:off x="7561795" y="129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108876</xdr:rowOff>
    </xdr:from>
    <xdr:to>
      <xdr:col>36</xdr:col>
      <xdr:colOff>165100</xdr:colOff>
      <xdr:row>75</xdr:row>
      <xdr:rowOff>39026</xdr:rowOff>
    </xdr:to>
    <xdr:sp macro="" textlink="">
      <xdr:nvSpPr>
        <xdr:cNvPr id="435" name="楕円 434"/>
        <xdr:cNvSpPr/>
      </xdr:nvSpPr>
      <xdr:spPr>
        <a:xfrm>
          <a:off x="6921500" y="12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55553</xdr:rowOff>
    </xdr:from>
    <xdr:ext cx="599010" cy="259045"/>
    <xdr:sp macro="" textlink="">
      <xdr:nvSpPr>
        <xdr:cNvPr id="436" name="テキスト ボックス 435"/>
        <xdr:cNvSpPr txBox="1"/>
      </xdr:nvSpPr>
      <xdr:spPr>
        <a:xfrm>
          <a:off x="6672795" y="1257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143573</xdr:rowOff>
    </xdr:from>
    <xdr:to>
      <xdr:col>55</xdr:col>
      <xdr:colOff>0</xdr:colOff>
      <xdr:row>96</xdr:row>
      <xdr:rowOff>70585</xdr:rowOff>
    </xdr:to>
    <xdr:cxnSp macro="">
      <xdr:nvCxnSpPr>
        <xdr:cNvPr id="463" name="直線コネクタ 462"/>
        <xdr:cNvCxnSpPr/>
      </xdr:nvCxnSpPr>
      <xdr:spPr>
        <a:xfrm flipV="1">
          <a:off x="9639300" y="16259873"/>
          <a:ext cx="838200" cy="2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55054</xdr:rowOff>
    </xdr:from>
    <xdr:to>
      <xdr:col>50</xdr:col>
      <xdr:colOff>114300</xdr:colOff>
      <xdr:row>96</xdr:row>
      <xdr:rowOff>70585</xdr:rowOff>
    </xdr:to>
    <xdr:cxnSp macro="">
      <xdr:nvCxnSpPr>
        <xdr:cNvPr id="466" name="直線コネクタ 465"/>
        <xdr:cNvCxnSpPr/>
      </xdr:nvCxnSpPr>
      <xdr:spPr>
        <a:xfrm>
          <a:off x="8750300" y="16514254"/>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7" name="フローチャート: 判断 466"/>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8" name="テキスト ボックス 467"/>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55054</xdr:rowOff>
    </xdr:from>
    <xdr:to>
      <xdr:col>45</xdr:col>
      <xdr:colOff>177800</xdr:colOff>
      <xdr:row>97</xdr:row>
      <xdr:rowOff>90870</xdr:rowOff>
    </xdr:to>
    <xdr:cxnSp macro="">
      <xdr:nvCxnSpPr>
        <xdr:cNvPr id="469" name="直線コネクタ 468"/>
        <xdr:cNvCxnSpPr/>
      </xdr:nvCxnSpPr>
      <xdr:spPr>
        <a:xfrm flipV="1">
          <a:off x="7861300" y="16514254"/>
          <a:ext cx="889000" cy="20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70" name="フローチャート: 判断 469"/>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71" name="テキスト ボックス 470"/>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148286</xdr:rowOff>
    </xdr:from>
    <xdr:to>
      <xdr:col>41</xdr:col>
      <xdr:colOff>50800</xdr:colOff>
      <xdr:row>97</xdr:row>
      <xdr:rowOff>90870</xdr:rowOff>
    </xdr:to>
    <xdr:cxnSp macro="">
      <xdr:nvCxnSpPr>
        <xdr:cNvPr id="472" name="直線コネクタ 471"/>
        <xdr:cNvCxnSpPr/>
      </xdr:nvCxnSpPr>
      <xdr:spPr>
        <a:xfrm>
          <a:off x="6972300" y="16607486"/>
          <a:ext cx="889000" cy="1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73" name="フローチャート: 判断 472"/>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74" name="テキスト ボックス 473"/>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5" name="フローチャート: 判断 474"/>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6" name="テキスト ボックス 475"/>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92773</xdr:rowOff>
    </xdr:from>
    <xdr:to>
      <xdr:col>55</xdr:col>
      <xdr:colOff>50800</xdr:colOff>
      <xdr:row>95</xdr:row>
      <xdr:rowOff>22923</xdr:rowOff>
    </xdr:to>
    <xdr:sp macro="" textlink="">
      <xdr:nvSpPr>
        <xdr:cNvPr id="482" name="楕円 481"/>
        <xdr:cNvSpPr/>
      </xdr:nvSpPr>
      <xdr:spPr>
        <a:xfrm>
          <a:off x="10426700" y="162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115650</xdr:rowOff>
    </xdr:from>
    <xdr:ext cx="599010" cy="259045"/>
    <xdr:sp macro="" textlink="">
      <xdr:nvSpPr>
        <xdr:cNvPr id="483" name="普通建設事業費 （ うち更新整備　）該当値テキスト"/>
        <xdr:cNvSpPr txBox="1"/>
      </xdr:nvSpPr>
      <xdr:spPr>
        <a:xfrm>
          <a:off x="10528300" y="1606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19785</xdr:rowOff>
    </xdr:from>
    <xdr:to>
      <xdr:col>50</xdr:col>
      <xdr:colOff>165100</xdr:colOff>
      <xdr:row>96</xdr:row>
      <xdr:rowOff>121385</xdr:rowOff>
    </xdr:to>
    <xdr:sp macro="" textlink="">
      <xdr:nvSpPr>
        <xdr:cNvPr id="484" name="楕円 483"/>
        <xdr:cNvSpPr/>
      </xdr:nvSpPr>
      <xdr:spPr>
        <a:xfrm>
          <a:off x="9588500" y="164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112512</xdr:rowOff>
    </xdr:from>
    <xdr:ext cx="534377" cy="259045"/>
    <xdr:sp macro="" textlink="">
      <xdr:nvSpPr>
        <xdr:cNvPr id="485" name="テキスト ボックス 484"/>
        <xdr:cNvSpPr txBox="1"/>
      </xdr:nvSpPr>
      <xdr:spPr>
        <a:xfrm>
          <a:off x="9372111" y="1657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4254</xdr:rowOff>
    </xdr:from>
    <xdr:to>
      <xdr:col>46</xdr:col>
      <xdr:colOff>38100</xdr:colOff>
      <xdr:row>96</xdr:row>
      <xdr:rowOff>105854</xdr:rowOff>
    </xdr:to>
    <xdr:sp macro="" textlink="">
      <xdr:nvSpPr>
        <xdr:cNvPr id="486" name="楕円 485"/>
        <xdr:cNvSpPr/>
      </xdr:nvSpPr>
      <xdr:spPr>
        <a:xfrm>
          <a:off x="8699500" y="164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96981</xdr:rowOff>
    </xdr:from>
    <xdr:ext cx="534377" cy="259045"/>
    <xdr:sp macro="" textlink="">
      <xdr:nvSpPr>
        <xdr:cNvPr id="487" name="テキスト ボックス 486"/>
        <xdr:cNvSpPr txBox="1"/>
      </xdr:nvSpPr>
      <xdr:spPr>
        <a:xfrm>
          <a:off x="8483111" y="165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40070</xdr:rowOff>
    </xdr:from>
    <xdr:to>
      <xdr:col>41</xdr:col>
      <xdr:colOff>101600</xdr:colOff>
      <xdr:row>97</xdr:row>
      <xdr:rowOff>141670</xdr:rowOff>
    </xdr:to>
    <xdr:sp macro="" textlink="">
      <xdr:nvSpPr>
        <xdr:cNvPr id="488" name="楕円 487"/>
        <xdr:cNvSpPr/>
      </xdr:nvSpPr>
      <xdr:spPr>
        <a:xfrm>
          <a:off x="7810500" y="166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132797</xdr:rowOff>
    </xdr:from>
    <xdr:ext cx="534377" cy="259045"/>
    <xdr:sp macro="" textlink="">
      <xdr:nvSpPr>
        <xdr:cNvPr id="489" name="テキスト ボックス 488"/>
        <xdr:cNvSpPr txBox="1"/>
      </xdr:nvSpPr>
      <xdr:spPr>
        <a:xfrm>
          <a:off x="7594111" y="167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97486</xdr:rowOff>
    </xdr:from>
    <xdr:to>
      <xdr:col>36</xdr:col>
      <xdr:colOff>165100</xdr:colOff>
      <xdr:row>97</xdr:row>
      <xdr:rowOff>27636</xdr:rowOff>
    </xdr:to>
    <xdr:sp macro="" textlink="">
      <xdr:nvSpPr>
        <xdr:cNvPr id="490" name="楕円 489"/>
        <xdr:cNvSpPr/>
      </xdr:nvSpPr>
      <xdr:spPr>
        <a:xfrm>
          <a:off x="6921500" y="165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18763</xdr:rowOff>
    </xdr:from>
    <xdr:ext cx="534377" cy="259045"/>
    <xdr:sp macro="" textlink="">
      <xdr:nvSpPr>
        <xdr:cNvPr id="491" name="テキスト ボックス 490"/>
        <xdr:cNvSpPr txBox="1"/>
      </xdr:nvSpPr>
      <xdr:spPr>
        <a:xfrm>
          <a:off x="6705111" y="166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113699</xdr:rowOff>
    </xdr:from>
    <xdr:to>
      <xdr:col>81</xdr:col>
      <xdr:colOff>50800</xdr:colOff>
      <xdr:row>38</xdr:row>
      <xdr:rowOff>139700</xdr:rowOff>
    </xdr:to>
    <xdr:cxnSp macro="">
      <xdr:nvCxnSpPr>
        <xdr:cNvPr id="521" name="直線コネクタ 520"/>
        <xdr:cNvCxnSpPr/>
      </xdr:nvCxnSpPr>
      <xdr:spPr>
        <a:xfrm>
          <a:off x="14592300" y="6628799"/>
          <a:ext cx="889000" cy="2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22" name="フローチャート: 判断 521"/>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122902</xdr:rowOff>
    </xdr:from>
    <xdr:ext cx="534377" cy="259045"/>
    <xdr:sp macro="" textlink="">
      <xdr:nvSpPr>
        <xdr:cNvPr id="523" name="テキスト ボックス 522"/>
        <xdr:cNvSpPr txBox="1"/>
      </xdr:nvSpPr>
      <xdr:spPr>
        <a:xfrm>
          <a:off x="15214111" y="62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140660</xdr:rowOff>
    </xdr:from>
    <xdr:to>
      <xdr:col>76</xdr:col>
      <xdr:colOff>114300</xdr:colOff>
      <xdr:row>38</xdr:row>
      <xdr:rowOff>113699</xdr:rowOff>
    </xdr:to>
    <xdr:cxnSp macro="">
      <xdr:nvCxnSpPr>
        <xdr:cNvPr id="524" name="直線コネクタ 523"/>
        <xdr:cNvCxnSpPr/>
      </xdr:nvCxnSpPr>
      <xdr:spPr>
        <a:xfrm>
          <a:off x="13703300" y="6484310"/>
          <a:ext cx="889000" cy="1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5" name="フローチャート: 判断 524"/>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6" name="テキスト ボックス 525"/>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140660</xdr:rowOff>
    </xdr:from>
    <xdr:to>
      <xdr:col>71</xdr:col>
      <xdr:colOff>177800</xdr:colOff>
      <xdr:row>38</xdr:row>
      <xdr:rowOff>65597</xdr:rowOff>
    </xdr:to>
    <xdr:cxnSp macro="">
      <xdr:nvCxnSpPr>
        <xdr:cNvPr id="527" name="直線コネクタ 526"/>
        <xdr:cNvCxnSpPr/>
      </xdr:nvCxnSpPr>
      <xdr:spPr>
        <a:xfrm flipV="1">
          <a:off x="12814300" y="6484310"/>
          <a:ext cx="889000" cy="9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8" name="フローチャート: 判断 527"/>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108942</xdr:rowOff>
    </xdr:from>
    <xdr:ext cx="534377" cy="259045"/>
    <xdr:sp macro="" textlink="">
      <xdr:nvSpPr>
        <xdr:cNvPr id="529" name="テキスト ボックス 528"/>
        <xdr:cNvSpPr txBox="1"/>
      </xdr:nvSpPr>
      <xdr:spPr>
        <a:xfrm>
          <a:off x="13436111" y="66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30" name="フローチャート: 判断 529"/>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109531</xdr:rowOff>
    </xdr:from>
    <xdr:ext cx="534377" cy="259045"/>
    <xdr:sp macro="" textlink="">
      <xdr:nvSpPr>
        <xdr:cNvPr id="531" name="テキスト ボックス 530"/>
        <xdr:cNvSpPr txBox="1"/>
      </xdr:nvSpPr>
      <xdr:spPr>
        <a:xfrm>
          <a:off x="12547111" y="66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62899</xdr:rowOff>
    </xdr:from>
    <xdr:to>
      <xdr:col>76</xdr:col>
      <xdr:colOff>165100</xdr:colOff>
      <xdr:row>38</xdr:row>
      <xdr:rowOff>164499</xdr:rowOff>
    </xdr:to>
    <xdr:sp macro="" textlink="">
      <xdr:nvSpPr>
        <xdr:cNvPr id="541" name="楕円 540"/>
        <xdr:cNvSpPr/>
      </xdr:nvSpPr>
      <xdr:spPr>
        <a:xfrm>
          <a:off x="14541500" y="65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155626</xdr:rowOff>
    </xdr:from>
    <xdr:ext cx="469744" cy="259045"/>
    <xdr:sp macro="" textlink="">
      <xdr:nvSpPr>
        <xdr:cNvPr id="542" name="テキスト ボックス 541"/>
        <xdr:cNvSpPr txBox="1"/>
      </xdr:nvSpPr>
      <xdr:spPr>
        <a:xfrm>
          <a:off x="14357428" y="667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89860</xdr:rowOff>
    </xdr:from>
    <xdr:to>
      <xdr:col>72</xdr:col>
      <xdr:colOff>38100</xdr:colOff>
      <xdr:row>38</xdr:row>
      <xdr:rowOff>20010</xdr:rowOff>
    </xdr:to>
    <xdr:sp macro="" textlink="">
      <xdr:nvSpPr>
        <xdr:cNvPr id="543" name="楕円 542"/>
        <xdr:cNvSpPr/>
      </xdr:nvSpPr>
      <xdr:spPr>
        <a:xfrm>
          <a:off x="13652500" y="64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36537</xdr:rowOff>
    </xdr:from>
    <xdr:ext cx="534377" cy="259045"/>
    <xdr:sp macro="" textlink="">
      <xdr:nvSpPr>
        <xdr:cNvPr id="544" name="テキスト ボックス 543"/>
        <xdr:cNvSpPr txBox="1"/>
      </xdr:nvSpPr>
      <xdr:spPr>
        <a:xfrm>
          <a:off x="13436111" y="62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14797</xdr:rowOff>
    </xdr:from>
    <xdr:to>
      <xdr:col>67</xdr:col>
      <xdr:colOff>101600</xdr:colOff>
      <xdr:row>38</xdr:row>
      <xdr:rowOff>116397</xdr:rowOff>
    </xdr:to>
    <xdr:sp macro="" textlink="">
      <xdr:nvSpPr>
        <xdr:cNvPr id="545" name="楕円 544"/>
        <xdr:cNvSpPr/>
      </xdr:nvSpPr>
      <xdr:spPr>
        <a:xfrm>
          <a:off x="12763500" y="65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132924</xdr:rowOff>
    </xdr:from>
    <xdr:ext cx="534377" cy="259045"/>
    <xdr:sp macro="" textlink="">
      <xdr:nvSpPr>
        <xdr:cNvPr id="546" name="テキスト ボックス 545"/>
        <xdr:cNvSpPr txBox="1"/>
      </xdr:nvSpPr>
      <xdr:spPr>
        <a:xfrm>
          <a:off x="12547111" y="63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0" name="テキスト ボックス 559"/>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2" name="テキスト ボックス 561"/>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6" name="直線コネクタ 565"/>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9"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0" name="直線コネクタ 56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1" name="直線コネクタ 570"/>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2"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3" name="フローチャート: 判断 572"/>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4" name="直線コネクタ 573"/>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5" name="フローチャート: 判断 574"/>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6" name="テキスト ボックス 575"/>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7" name="直線コネクタ 576"/>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8" name="フローチャート: 判断 577"/>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9" name="テキスト ボックス 578"/>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80" name="直線コネクタ 579"/>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81" name="フローチャート: 判断 580"/>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82" name="テキスト ボックス 581"/>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83" name="フローチャート: 判断 582"/>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4" name="テキスト ボックス 583"/>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90" name="楕円 589"/>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91"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2" name="楕円 591"/>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3" name="テキスト ボックス 59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4" name="楕円 593"/>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5" name="テキスト ボックス 594"/>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6" name="楕円 595"/>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7" name="テキスト ボックス 596"/>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8" name="楕円 597"/>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9" name="テキスト ボックス 598"/>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21" name="直線コネクタ 620"/>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22"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23" name="直線コネクタ 622"/>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4"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5" name="直線コネクタ 624"/>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82038</xdr:rowOff>
    </xdr:from>
    <xdr:to>
      <xdr:col>85</xdr:col>
      <xdr:colOff>127000</xdr:colOff>
      <xdr:row>73</xdr:row>
      <xdr:rowOff>130058</xdr:rowOff>
    </xdr:to>
    <xdr:cxnSp macro="">
      <xdr:nvCxnSpPr>
        <xdr:cNvPr id="626" name="直線コネクタ 625"/>
        <xdr:cNvCxnSpPr/>
      </xdr:nvCxnSpPr>
      <xdr:spPr>
        <a:xfrm flipV="1">
          <a:off x="15481300" y="12597888"/>
          <a:ext cx="838200" cy="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7" name="公債費平均値テキスト"/>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8" name="フローチャート: 判断 627"/>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130058</xdr:rowOff>
    </xdr:from>
    <xdr:to>
      <xdr:col>81</xdr:col>
      <xdr:colOff>50800</xdr:colOff>
      <xdr:row>73</xdr:row>
      <xdr:rowOff>161673</xdr:rowOff>
    </xdr:to>
    <xdr:cxnSp macro="">
      <xdr:nvCxnSpPr>
        <xdr:cNvPr id="629" name="直線コネクタ 628"/>
        <xdr:cNvCxnSpPr/>
      </xdr:nvCxnSpPr>
      <xdr:spPr>
        <a:xfrm flipV="1">
          <a:off x="14592300" y="12645908"/>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30" name="フローチャート: 判断 629"/>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31" name="テキスト ボックス 630"/>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161673</xdr:rowOff>
    </xdr:from>
    <xdr:to>
      <xdr:col>76</xdr:col>
      <xdr:colOff>114300</xdr:colOff>
      <xdr:row>74</xdr:row>
      <xdr:rowOff>31618</xdr:rowOff>
    </xdr:to>
    <xdr:cxnSp macro="">
      <xdr:nvCxnSpPr>
        <xdr:cNvPr id="632" name="直線コネクタ 631"/>
        <xdr:cNvCxnSpPr/>
      </xdr:nvCxnSpPr>
      <xdr:spPr>
        <a:xfrm flipV="1">
          <a:off x="13703300" y="12677523"/>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33" name="フローチャート: 判断 632"/>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34" name="テキスト ボックス 633"/>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31618</xdr:rowOff>
    </xdr:from>
    <xdr:to>
      <xdr:col>71</xdr:col>
      <xdr:colOff>177800</xdr:colOff>
      <xdr:row>74</xdr:row>
      <xdr:rowOff>67325</xdr:rowOff>
    </xdr:to>
    <xdr:cxnSp macro="">
      <xdr:nvCxnSpPr>
        <xdr:cNvPr id="635" name="直線コネクタ 634"/>
        <xdr:cNvCxnSpPr/>
      </xdr:nvCxnSpPr>
      <xdr:spPr>
        <a:xfrm flipV="1">
          <a:off x="12814300" y="12718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6" name="フローチャート: 判断 635"/>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37" name="テキスト ボックス 636"/>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8" name="フローチャート: 判断 637"/>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9" name="テキスト ボックス 638"/>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31238</xdr:rowOff>
    </xdr:from>
    <xdr:to>
      <xdr:col>85</xdr:col>
      <xdr:colOff>177800</xdr:colOff>
      <xdr:row>73</xdr:row>
      <xdr:rowOff>132838</xdr:rowOff>
    </xdr:to>
    <xdr:sp macro="" textlink="">
      <xdr:nvSpPr>
        <xdr:cNvPr id="645" name="楕円 644"/>
        <xdr:cNvSpPr/>
      </xdr:nvSpPr>
      <xdr:spPr>
        <a:xfrm>
          <a:off x="16268700" y="125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54115</xdr:rowOff>
    </xdr:from>
    <xdr:ext cx="599010" cy="259045"/>
    <xdr:sp macro="" textlink="">
      <xdr:nvSpPr>
        <xdr:cNvPr id="646" name="公債費該当値テキスト"/>
        <xdr:cNvSpPr txBox="1"/>
      </xdr:nvSpPr>
      <xdr:spPr>
        <a:xfrm>
          <a:off x="16370300" y="1239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79258</xdr:rowOff>
    </xdr:from>
    <xdr:to>
      <xdr:col>81</xdr:col>
      <xdr:colOff>101600</xdr:colOff>
      <xdr:row>74</xdr:row>
      <xdr:rowOff>9408</xdr:rowOff>
    </xdr:to>
    <xdr:sp macro="" textlink="">
      <xdr:nvSpPr>
        <xdr:cNvPr id="647" name="楕円 646"/>
        <xdr:cNvSpPr/>
      </xdr:nvSpPr>
      <xdr:spPr>
        <a:xfrm>
          <a:off x="15430500" y="125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25935</xdr:rowOff>
    </xdr:from>
    <xdr:ext cx="599010" cy="259045"/>
    <xdr:sp macro="" textlink="">
      <xdr:nvSpPr>
        <xdr:cNvPr id="648" name="テキスト ボックス 647"/>
        <xdr:cNvSpPr txBox="1"/>
      </xdr:nvSpPr>
      <xdr:spPr>
        <a:xfrm>
          <a:off x="15181795" y="123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110873</xdr:rowOff>
    </xdr:from>
    <xdr:to>
      <xdr:col>76</xdr:col>
      <xdr:colOff>165100</xdr:colOff>
      <xdr:row>74</xdr:row>
      <xdr:rowOff>41023</xdr:rowOff>
    </xdr:to>
    <xdr:sp macro="" textlink="">
      <xdr:nvSpPr>
        <xdr:cNvPr id="649" name="楕円 648"/>
        <xdr:cNvSpPr/>
      </xdr:nvSpPr>
      <xdr:spPr>
        <a:xfrm>
          <a:off x="14541500" y="1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57550</xdr:rowOff>
    </xdr:from>
    <xdr:ext cx="599010" cy="259045"/>
    <xdr:sp macro="" textlink="">
      <xdr:nvSpPr>
        <xdr:cNvPr id="650" name="テキスト ボックス 649"/>
        <xdr:cNvSpPr txBox="1"/>
      </xdr:nvSpPr>
      <xdr:spPr>
        <a:xfrm>
          <a:off x="14292795" y="124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152268</xdr:rowOff>
    </xdr:from>
    <xdr:to>
      <xdr:col>72</xdr:col>
      <xdr:colOff>38100</xdr:colOff>
      <xdr:row>74</xdr:row>
      <xdr:rowOff>82418</xdr:rowOff>
    </xdr:to>
    <xdr:sp macro="" textlink="">
      <xdr:nvSpPr>
        <xdr:cNvPr id="651" name="楕円 650"/>
        <xdr:cNvSpPr/>
      </xdr:nvSpPr>
      <xdr:spPr>
        <a:xfrm>
          <a:off x="13652500" y="126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98945</xdr:rowOff>
    </xdr:from>
    <xdr:ext cx="599010" cy="259045"/>
    <xdr:sp macro="" textlink="">
      <xdr:nvSpPr>
        <xdr:cNvPr id="652" name="テキスト ボックス 651"/>
        <xdr:cNvSpPr txBox="1"/>
      </xdr:nvSpPr>
      <xdr:spPr>
        <a:xfrm>
          <a:off x="13403795" y="124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16525</xdr:rowOff>
    </xdr:from>
    <xdr:to>
      <xdr:col>67</xdr:col>
      <xdr:colOff>101600</xdr:colOff>
      <xdr:row>74</xdr:row>
      <xdr:rowOff>118125</xdr:rowOff>
    </xdr:to>
    <xdr:sp macro="" textlink="">
      <xdr:nvSpPr>
        <xdr:cNvPr id="653" name="楕円 652"/>
        <xdr:cNvSpPr/>
      </xdr:nvSpPr>
      <xdr:spPr>
        <a:xfrm>
          <a:off x="12763500" y="127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134652</xdr:rowOff>
    </xdr:from>
    <xdr:ext cx="599010" cy="259045"/>
    <xdr:sp macro="" textlink="">
      <xdr:nvSpPr>
        <xdr:cNvPr id="654" name="テキスト ボックス 653"/>
        <xdr:cNvSpPr txBox="1"/>
      </xdr:nvSpPr>
      <xdr:spPr>
        <a:xfrm>
          <a:off x="12514795" y="1247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80" name="直線コネクタ 679"/>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81"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82" name="直線コネクタ 681"/>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83"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4" name="直線コネクタ 683"/>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169601</xdr:rowOff>
    </xdr:from>
    <xdr:to>
      <xdr:col>85</xdr:col>
      <xdr:colOff>127000</xdr:colOff>
      <xdr:row>97</xdr:row>
      <xdr:rowOff>163157</xdr:rowOff>
    </xdr:to>
    <xdr:cxnSp macro="">
      <xdr:nvCxnSpPr>
        <xdr:cNvPr id="685" name="直線コネクタ 684"/>
        <xdr:cNvCxnSpPr/>
      </xdr:nvCxnSpPr>
      <xdr:spPr>
        <a:xfrm flipV="1">
          <a:off x="15481300" y="16628801"/>
          <a:ext cx="838200" cy="1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6"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7" name="フローチャート: 判断 686"/>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163157</xdr:rowOff>
    </xdr:from>
    <xdr:to>
      <xdr:col>81</xdr:col>
      <xdr:colOff>50800</xdr:colOff>
      <xdr:row>98</xdr:row>
      <xdr:rowOff>86975</xdr:rowOff>
    </xdr:to>
    <xdr:cxnSp macro="">
      <xdr:nvCxnSpPr>
        <xdr:cNvPr id="688" name="直線コネクタ 687"/>
        <xdr:cNvCxnSpPr/>
      </xdr:nvCxnSpPr>
      <xdr:spPr>
        <a:xfrm flipV="1">
          <a:off x="14592300" y="16793807"/>
          <a:ext cx="8890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141700</xdr:rowOff>
    </xdr:from>
    <xdr:to>
      <xdr:col>81</xdr:col>
      <xdr:colOff>101600</xdr:colOff>
      <xdr:row>98</xdr:row>
      <xdr:rowOff>71850</xdr:rowOff>
    </xdr:to>
    <xdr:sp macro="" textlink="">
      <xdr:nvSpPr>
        <xdr:cNvPr id="689" name="フローチャート: 判断 688"/>
        <xdr:cNvSpPr/>
      </xdr:nvSpPr>
      <xdr:spPr>
        <a:xfrm>
          <a:off x="15430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62977</xdr:rowOff>
    </xdr:from>
    <xdr:ext cx="534377" cy="259045"/>
    <xdr:sp macro="" textlink="">
      <xdr:nvSpPr>
        <xdr:cNvPr id="690" name="テキスト ボックス 689"/>
        <xdr:cNvSpPr txBox="1"/>
      </xdr:nvSpPr>
      <xdr:spPr>
        <a:xfrm>
          <a:off x="15214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15531</xdr:rowOff>
    </xdr:from>
    <xdr:to>
      <xdr:col>76</xdr:col>
      <xdr:colOff>114300</xdr:colOff>
      <xdr:row>98</xdr:row>
      <xdr:rowOff>86975</xdr:rowOff>
    </xdr:to>
    <xdr:cxnSp macro="">
      <xdr:nvCxnSpPr>
        <xdr:cNvPr id="691" name="直線コネクタ 690"/>
        <xdr:cNvCxnSpPr/>
      </xdr:nvCxnSpPr>
      <xdr:spPr>
        <a:xfrm>
          <a:off x="13703300" y="16817631"/>
          <a:ext cx="889000" cy="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48369</xdr:rowOff>
    </xdr:from>
    <xdr:to>
      <xdr:col>76</xdr:col>
      <xdr:colOff>165100</xdr:colOff>
      <xdr:row>98</xdr:row>
      <xdr:rowOff>149969</xdr:rowOff>
    </xdr:to>
    <xdr:sp macro="" textlink="">
      <xdr:nvSpPr>
        <xdr:cNvPr id="692" name="フローチャート: 判断 691"/>
        <xdr:cNvSpPr/>
      </xdr:nvSpPr>
      <xdr:spPr>
        <a:xfrm>
          <a:off x="14541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141096</xdr:rowOff>
    </xdr:from>
    <xdr:ext cx="534377" cy="259045"/>
    <xdr:sp macro="" textlink="">
      <xdr:nvSpPr>
        <xdr:cNvPr id="693" name="テキスト ボックス 692"/>
        <xdr:cNvSpPr txBox="1"/>
      </xdr:nvSpPr>
      <xdr:spPr>
        <a:xfrm>
          <a:off x="14325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164216</xdr:rowOff>
    </xdr:from>
    <xdr:to>
      <xdr:col>71</xdr:col>
      <xdr:colOff>177800</xdr:colOff>
      <xdr:row>98</xdr:row>
      <xdr:rowOff>15531</xdr:rowOff>
    </xdr:to>
    <xdr:cxnSp macro="">
      <xdr:nvCxnSpPr>
        <xdr:cNvPr id="694" name="直線コネクタ 693"/>
        <xdr:cNvCxnSpPr/>
      </xdr:nvCxnSpPr>
      <xdr:spPr>
        <a:xfrm>
          <a:off x="12814300" y="16794866"/>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66207</xdr:rowOff>
    </xdr:from>
    <xdr:to>
      <xdr:col>72</xdr:col>
      <xdr:colOff>38100</xdr:colOff>
      <xdr:row>98</xdr:row>
      <xdr:rowOff>167807</xdr:rowOff>
    </xdr:to>
    <xdr:sp macro="" textlink="">
      <xdr:nvSpPr>
        <xdr:cNvPr id="695" name="フローチャート: 判断 694"/>
        <xdr:cNvSpPr/>
      </xdr:nvSpPr>
      <xdr:spPr>
        <a:xfrm>
          <a:off x="13652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158934</xdr:rowOff>
    </xdr:from>
    <xdr:ext cx="534377" cy="259045"/>
    <xdr:sp macro="" textlink="">
      <xdr:nvSpPr>
        <xdr:cNvPr id="696" name="テキスト ボックス 695"/>
        <xdr:cNvSpPr txBox="1"/>
      </xdr:nvSpPr>
      <xdr:spPr>
        <a:xfrm>
          <a:off x="13436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59796</xdr:rowOff>
    </xdr:from>
    <xdr:to>
      <xdr:col>67</xdr:col>
      <xdr:colOff>101600</xdr:colOff>
      <xdr:row>98</xdr:row>
      <xdr:rowOff>161396</xdr:rowOff>
    </xdr:to>
    <xdr:sp macro="" textlink="">
      <xdr:nvSpPr>
        <xdr:cNvPr id="697" name="フローチャート: 判断 696"/>
        <xdr:cNvSpPr/>
      </xdr:nvSpPr>
      <xdr:spPr>
        <a:xfrm>
          <a:off x="12763500" y="168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152523</xdr:rowOff>
    </xdr:from>
    <xdr:ext cx="534377" cy="259045"/>
    <xdr:sp macro="" textlink="">
      <xdr:nvSpPr>
        <xdr:cNvPr id="698" name="テキスト ボックス 697"/>
        <xdr:cNvSpPr txBox="1"/>
      </xdr:nvSpPr>
      <xdr:spPr>
        <a:xfrm>
          <a:off x="12547111" y="1695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118801</xdr:rowOff>
    </xdr:from>
    <xdr:to>
      <xdr:col>85</xdr:col>
      <xdr:colOff>177800</xdr:colOff>
      <xdr:row>97</xdr:row>
      <xdr:rowOff>48951</xdr:rowOff>
    </xdr:to>
    <xdr:sp macro="" textlink="">
      <xdr:nvSpPr>
        <xdr:cNvPr id="704" name="楕円 703"/>
        <xdr:cNvSpPr/>
      </xdr:nvSpPr>
      <xdr:spPr>
        <a:xfrm>
          <a:off x="16268700" y="165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141678</xdr:rowOff>
    </xdr:from>
    <xdr:ext cx="599010" cy="259045"/>
    <xdr:sp macro="" textlink="">
      <xdr:nvSpPr>
        <xdr:cNvPr id="705" name="積立金該当値テキスト"/>
        <xdr:cNvSpPr txBox="1"/>
      </xdr:nvSpPr>
      <xdr:spPr>
        <a:xfrm>
          <a:off x="16370300" y="1642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112357</xdr:rowOff>
    </xdr:from>
    <xdr:to>
      <xdr:col>81</xdr:col>
      <xdr:colOff>101600</xdr:colOff>
      <xdr:row>98</xdr:row>
      <xdr:rowOff>42507</xdr:rowOff>
    </xdr:to>
    <xdr:sp macro="" textlink="">
      <xdr:nvSpPr>
        <xdr:cNvPr id="706" name="楕円 705"/>
        <xdr:cNvSpPr/>
      </xdr:nvSpPr>
      <xdr:spPr>
        <a:xfrm>
          <a:off x="15430500" y="167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59034</xdr:rowOff>
    </xdr:from>
    <xdr:ext cx="534377" cy="259045"/>
    <xdr:sp macro="" textlink="">
      <xdr:nvSpPr>
        <xdr:cNvPr id="707" name="テキスト ボックス 706"/>
        <xdr:cNvSpPr txBox="1"/>
      </xdr:nvSpPr>
      <xdr:spPr>
        <a:xfrm>
          <a:off x="15214111" y="165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36175</xdr:rowOff>
    </xdr:from>
    <xdr:to>
      <xdr:col>76</xdr:col>
      <xdr:colOff>165100</xdr:colOff>
      <xdr:row>98</xdr:row>
      <xdr:rowOff>137775</xdr:rowOff>
    </xdr:to>
    <xdr:sp macro="" textlink="">
      <xdr:nvSpPr>
        <xdr:cNvPr id="708" name="楕円 707"/>
        <xdr:cNvSpPr/>
      </xdr:nvSpPr>
      <xdr:spPr>
        <a:xfrm>
          <a:off x="14541500" y="16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154302</xdr:rowOff>
    </xdr:from>
    <xdr:ext cx="534377" cy="259045"/>
    <xdr:sp macro="" textlink="">
      <xdr:nvSpPr>
        <xdr:cNvPr id="709" name="テキスト ボックス 708"/>
        <xdr:cNvSpPr txBox="1"/>
      </xdr:nvSpPr>
      <xdr:spPr>
        <a:xfrm>
          <a:off x="14325111" y="16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136181</xdr:rowOff>
    </xdr:from>
    <xdr:to>
      <xdr:col>72</xdr:col>
      <xdr:colOff>38100</xdr:colOff>
      <xdr:row>98</xdr:row>
      <xdr:rowOff>66331</xdr:rowOff>
    </xdr:to>
    <xdr:sp macro="" textlink="">
      <xdr:nvSpPr>
        <xdr:cNvPr id="710" name="楕円 709"/>
        <xdr:cNvSpPr/>
      </xdr:nvSpPr>
      <xdr:spPr>
        <a:xfrm>
          <a:off x="13652500" y="167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82858</xdr:rowOff>
    </xdr:from>
    <xdr:ext cx="534377" cy="259045"/>
    <xdr:sp macro="" textlink="">
      <xdr:nvSpPr>
        <xdr:cNvPr id="711" name="テキスト ボックス 710"/>
        <xdr:cNvSpPr txBox="1"/>
      </xdr:nvSpPr>
      <xdr:spPr>
        <a:xfrm>
          <a:off x="13436111" y="165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113416</xdr:rowOff>
    </xdr:from>
    <xdr:to>
      <xdr:col>67</xdr:col>
      <xdr:colOff>101600</xdr:colOff>
      <xdr:row>98</xdr:row>
      <xdr:rowOff>43566</xdr:rowOff>
    </xdr:to>
    <xdr:sp macro="" textlink="">
      <xdr:nvSpPr>
        <xdr:cNvPr id="712" name="楕円 711"/>
        <xdr:cNvSpPr/>
      </xdr:nvSpPr>
      <xdr:spPr>
        <a:xfrm>
          <a:off x="12763500" y="16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60093</xdr:rowOff>
    </xdr:from>
    <xdr:ext cx="534377" cy="259045"/>
    <xdr:sp macro="" textlink="">
      <xdr:nvSpPr>
        <xdr:cNvPr id="713" name="テキスト ボックス 712"/>
        <xdr:cNvSpPr txBox="1"/>
      </xdr:nvSpPr>
      <xdr:spPr>
        <a:xfrm>
          <a:off x="12547111" y="16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7" name="直線コネクタ 736"/>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40"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41" name="直線コネクタ 740"/>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43"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4" name="フローチャート: 判断 743"/>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19748</xdr:rowOff>
    </xdr:from>
    <xdr:to>
      <xdr:col>112</xdr:col>
      <xdr:colOff>38100</xdr:colOff>
      <xdr:row>38</xdr:row>
      <xdr:rowOff>121348</xdr:rowOff>
    </xdr:to>
    <xdr:sp macro="" textlink="">
      <xdr:nvSpPr>
        <xdr:cNvPr id="746" name="フローチャート: 判断 745"/>
        <xdr:cNvSpPr/>
      </xdr:nvSpPr>
      <xdr:spPr>
        <a:xfrm>
          <a:off x="21272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137875</xdr:rowOff>
    </xdr:from>
    <xdr:ext cx="469744" cy="259045"/>
    <xdr:sp macro="" textlink="">
      <xdr:nvSpPr>
        <xdr:cNvPr id="747" name="テキスト ボックス 746"/>
        <xdr:cNvSpPr txBox="1"/>
      </xdr:nvSpPr>
      <xdr:spPr>
        <a:xfrm>
          <a:off x="21088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29845</xdr:rowOff>
    </xdr:from>
    <xdr:to>
      <xdr:col>107</xdr:col>
      <xdr:colOff>101600</xdr:colOff>
      <xdr:row>38</xdr:row>
      <xdr:rowOff>131445</xdr:rowOff>
    </xdr:to>
    <xdr:sp macro="" textlink="">
      <xdr:nvSpPr>
        <xdr:cNvPr id="749" name="フローチャート: 判断 748"/>
        <xdr:cNvSpPr/>
      </xdr:nvSpPr>
      <xdr:spPr>
        <a:xfrm>
          <a:off x="20383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147972</xdr:rowOff>
    </xdr:from>
    <xdr:ext cx="469744" cy="259045"/>
    <xdr:sp macro="" textlink="">
      <xdr:nvSpPr>
        <xdr:cNvPr id="750" name="テキスト ボックス 749"/>
        <xdr:cNvSpPr txBox="1"/>
      </xdr:nvSpPr>
      <xdr:spPr>
        <a:xfrm>
          <a:off x="20199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52" name="フローチャート: 判断 751"/>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53" name="テキスト ボックス 752"/>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38265</xdr:rowOff>
    </xdr:from>
    <xdr:to>
      <xdr:col>98</xdr:col>
      <xdr:colOff>38100</xdr:colOff>
      <xdr:row>38</xdr:row>
      <xdr:rowOff>139865</xdr:rowOff>
    </xdr:to>
    <xdr:sp macro="" textlink="">
      <xdr:nvSpPr>
        <xdr:cNvPr id="754" name="フローチャート: 判断 753"/>
        <xdr:cNvSpPr/>
      </xdr:nvSpPr>
      <xdr:spPr>
        <a:xfrm>
          <a:off x="18605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156392</xdr:rowOff>
    </xdr:from>
    <xdr:ext cx="469744" cy="259045"/>
    <xdr:sp macro="" textlink="">
      <xdr:nvSpPr>
        <xdr:cNvPr id="755" name="テキスト ボックス 754"/>
        <xdr:cNvSpPr txBox="1"/>
      </xdr:nvSpPr>
      <xdr:spPr>
        <a:xfrm>
          <a:off x="18421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0" name="テキスト ボックス 78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4" name="直線コネクタ 793"/>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7"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8" name="直線コネクタ 797"/>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64529</xdr:rowOff>
    </xdr:from>
    <xdr:to>
      <xdr:col>116</xdr:col>
      <xdr:colOff>63500</xdr:colOff>
      <xdr:row>58</xdr:row>
      <xdr:rowOff>65367</xdr:rowOff>
    </xdr:to>
    <xdr:cxnSp macro="">
      <xdr:nvCxnSpPr>
        <xdr:cNvPr id="799" name="直線コネクタ 798"/>
        <xdr:cNvCxnSpPr/>
      </xdr:nvCxnSpPr>
      <xdr:spPr>
        <a:xfrm flipV="1">
          <a:off x="21323300" y="1000862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800" name="貸付金平均値テキスト"/>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801" name="フローチャート: 判断 800"/>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64351</xdr:rowOff>
    </xdr:from>
    <xdr:to>
      <xdr:col>111</xdr:col>
      <xdr:colOff>177800</xdr:colOff>
      <xdr:row>58</xdr:row>
      <xdr:rowOff>65367</xdr:rowOff>
    </xdr:to>
    <xdr:cxnSp macro="">
      <xdr:nvCxnSpPr>
        <xdr:cNvPr id="802" name="直線コネクタ 801"/>
        <xdr:cNvCxnSpPr/>
      </xdr:nvCxnSpPr>
      <xdr:spPr>
        <a:xfrm>
          <a:off x="20434300" y="1000845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92761</xdr:rowOff>
    </xdr:from>
    <xdr:to>
      <xdr:col>112</xdr:col>
      <xdr:colOff>38100</xdr:colOff>
      <xdr:row>59</xdr:row>
      <xdr:rowOff>22911</xdr:rowOff>
    </xdr:to>
    <xdr:sp macro="" textlink="">
      <xdr:nvSpPr>
        <xdr:cNvPr id="803" name="フローチャート: 判断 802"/>
        <xdr:cNvSpPr/>
      </xdr:nvSpPr>
      <xdr:spPr>
        <a:xfrm>
          <a:off x="21272500" y="1003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14038</xdr:rowOff>
    </xdr:from>
    <xdr:ext cx="469744" cy="259045"/>
    <xdr:sp macro="" textlink="">
      <xdr:nvSpPr>
        <xdr:cNvPr id="804" name="テキスト ボックス 803"/>
        <xdr:cNvSpPr txBox="1"/>
      </xdr:nvSpPr>
      <xdr:spPr>
        <a:xfrm>
          <a:off x="21088428" y="101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64351</xdr:rowOff>
    </xdr:from>
    <xdr:to>
      <xdr:col>107</xdr:col>
      <xdr:colOff>50800</xdr:colOff>
      <xdr:row>58</xdr:row>
      <xdr:rowOff>64389</xdr:rowOff>
    </xdr:to>
    <xdr:cxnSp macro="">
      <xdr:nvCxnSpPr>
        <xdr:cNvPr id="805" name="直線コネクタ 804"/>
        <xdr:cNvCxnSpPr/>
      </xdr:nvCxnSpPr>
      <xdr:spPr>
        <a:xfrm flipV="1">
          <a:off x="19545300" y="1000845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103734</xdr:rowOff>
    </xdr:from>
    <xdr:to>
      <xdr:col>107</xdr:col>
      <xdr:colOff>101600</xdr:colOff>
      <xdr:row>59</xdr:row>
      <xdr:rowOff>33884</xdr:rowOff>
    </xdr:to>
    <xdr:sp macro="" textlink="">
      <xdr:nvSpPr>
        <xdr:cNvPr id="806" name="フローチャート: 判断 805"/>
        <xdr:cNvSpPr/>
      </xdr:nvSpPr>
      <xdr:spPr>
        <a:xfrm>
          <a:off x="20383500" y="1004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25011</xdr:rowOff>
    </xdr:from>
    <xdr:ext cx="469744" cy="259045"/>
    <xdr:sp macro="" textlink="">
      <xdr:nvSpPr>
        <xdr:cNvPr id="807" name="テキスト ボックス 806"/>
        <xdr:cNvSpPr txBox="1"/>
      </xdr:nvSpPr>
      <xdr:spPr>
        <a:xfrm>
          <a:off x="20199428" y="101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58662</xdr:rowOff>
    </xdr:from>
    <xdr:to>
      <xdr:col>102</xdr:col>
      <xdr:colOff>114300</xdr:colOff>
      <xdr:row>58</xdr:row>
      <xdr:rowOff>64389</xdr:rowOff>
    </xdr:to>
    <xdr:cxnSp macro="">
      <xdr:nvCxnSpPr>
        <xdr:cNvPr id="808" name="直線コネクタ 807"/>
        <xdr:cNvCxnSpPr/>
      </xdr:nvCxnSpPr>
      <xdr:spPr>
        <a:xfrm>
          <a:off x="18656300" y="10002762"/>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81635</xdr:rowOff>
    </xdr:from>
    <xdr:to>
      <xdr:col>102</xdr:col>
      <xdr:colOff>165100</xdr:colOff>
      <xdr:row>59</xdr:row>
      <xdr:rowOff>11785</xdr:rowOff>
    </xdr:to>
    <xdr:sp macro="" textlink="">
      <xdr:nvSpPr>
        <xdr:cNvPr id="809" name="フローチャート: 判断 808"/>
        <xdr:cNvSpPr/>
      </xdr:nvSpPr>
      <xdr:spPr>
        <a:xfrm>
          <a:off x="19494500" y="100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2912</xdr:rowOff>
    </xdr:from>
    <xdr:ext cx="469744" cy="259045"/>
    <xdr:sp macro="" textlink="">
      <xdr:nvSpPr>
        <xdr:cNvPr id="810" name="テキスト ボックス 809"/>
        <xdr:cNvSpPr txBox="1"/>
      </xdr:nvSpPr>
      <xdr:spPr>
        <a:xfrm>
          <a:off x="19310428" y="101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95618</xdr:rowOff>
    </xdr:from>
    <xdr:to>
      <xdr:col>98</xdr:col>
      <xdr:colOff>38100</xdr:colOff>
      <xdr:row>59</xdr:row>
      <xdr:rowOff>25768</xdr:rowOff>
    </xdr:to>
    <xdr:sp macro="" textlink="">
      <xdr:nvSpPr>
        <xdr:cNvPr id="811" name="フローチャート: 判断 810"/>
        <xdr:cNvSpPr/>
      </xdr:nvSpPr>
      <xdr:spPr>
        <a:xfrm>
          <a:off x="18605500" y="100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16895</xdr:rowOff>
    </xdr:from>
    <xdr:ext cx="469744" cy="259045"/>
    <xdr:sp macro="" textlink="">
      <xdr:nvSpPr>
        <xdr:cNvPr id="812" name="テキスト ボックス 811"/>
        <xdr:cNvSpPr txBox="1"/>
      </xdr:nvSpPr>
      <xdr:spPr>
        <a:xfrm>
          <a:off x="18421428" y="1013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13729</xdr:rowOff>
    </xdr:from>
    <xdr:to>
      <xdr:col>116</xdr:col>
      <xdr:colOff>114300</xdr:colOff>
      <xdr:row>58</xdr:row>
      <xdr:rowOff>115329</xdr:rowOff>
    </xdr:to>
    <xdr:sp macro="" textlink="">
      <xdr:nvSpPr>
        <xdr:cNvPr id="818" name="楕円 817"/>
        <xdr:cNvSpPr/>
      </xdr:nvSpPr>
      <xdr:spPr>
        <a:xfrm>
          <a:off x="22110700" y="99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36606</xdr:rowOff>
    </xdr:from>
    <xdr:ext cx="534377" cy="259045"/>
    <xdr:sp macro="" textlink="">
      <xdr:nvSpPr>
        <xdr:cNvPr id="819" name="貸付金該当値テキスト"/>
        <xdr:cNvSpPr txBox="1"/>
      </xdr:nvSpPr>
      <xdr:spPr>
        <a:xfrm>
          <a:off x="22212300" y="98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14567</xdr:rowOff>
    </xdr:from>
    <xdr:to>
      <xdr:col>112</xdr:col>
      <xdr:colOff>38100</xdr:colOff>
      <xdr:row>58</xdr:row>
      <xdr:rowOff>116167</xdr:rowOff>
    </xdr:to>
    <xdr:sp macro="" textlink="">
      <xdr:nvSpPr>
        <xdr:cNvPr id="820" name="楕円 819"/>
        <xdr:cNvSpPr/>
      </xdr:nvSpPr>
      <xdr:spPr>
        <a:xfrm>
          <a:off x="21272500" y="99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132694</xdr:rowOff>
    </xdr:from>
    <xdr:ext cx="534377" cy="259045"/>
    <xdr:sp macro="" textlink="">
      <xdr:nvSpPr>
        <xdr:cNvPr id="821" name="テキスト ボックス 820"/>
        <xdr:cNvSpPr txBox="1"/>
      </xdr:nvSpPr>
      <xdr:spPr>
        <a:xfrm>
          <a:off x="21056111" y="97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13551</xdr:rowOff>
    </xdr:from>
    <xdr:to>
      <xdr:col>107</xdr:col>
      <xdr:colOff>101600</xdr:colOff>
      <xdr:row>58</xdr:row>
      <xdr:rowOff>115151</xdr:rowOff>
    </xdr:to>
    <xdr:sp macro="" textlink="">
      <xdr:nvSpPr>
        <xdr:cNvPr id="822" name="楕円 821"/>
        <xdr:cNvSpPr/>
      </xdr:nvSpPr>
      <xdr:spPr>
        <a:xfrm>
          <a:off x="20383500" y="99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131678</xdr:rowOff>
    </xdr:from>
    <xdr:ext cx="534377" cy="259045"/>
    <xdr:sp macro="" textlink="">
      <xdr:nvSpPr>
        <xdr:cNvPr id="823" name="テキスト ボックス 822"/>
        <xdr:cNvSpPr txBox="1"/>
      </xdr:nvSpPr>
      <xdr:spPr>
        <a:xfrm>
          <a:off x="20167111" y="97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13589</xdr:rowOff>
    </xdr:from>
    <xdr:to>
      <xdr:col>102</xdr:col>
      <xdr:colOff>165100</xdr:colOff>
      <xdr:row>58</xdr:row>
      <xdr:rowOff>115189</xdr:rowOff>
    </xdr:to>
    <xdr:sp macro="" textlink="">
      <xdr:nvSpPr>
        <xdr:cNvPr id="824" name="楕円 823"/>
        <xdr:cNvSpPr/>
      </xdr:nvSpPr>
      <xdr:spPr>
        <a:xfrm>
          <a:off x="19494500" y="99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131716</xdr:rowOff>
    </xdr:from>
    <xdr:ext cx="534377" cy="259045"/>
    <xdr:sp macro="" textlink="">
      <xdr:nvSpPr>
        <xdr:cNvPr id="825" name="テキスト ボックス 824"/>
        <xdr:cNvSpPr txBox="1"/>
      </xdr:nvSpPr>
      <xdr:spPr>
        <a:xfrm>
          <a:off x="19278111"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7862</xdr:rowOff>
    </xdr:from>
    <xdr:to>
      <xdr:col>98</xdr:col>
      <xdr:colOff>38100</xdr:colOff>
      <xdr:row>58</xdr:row>
      <xdr:rowOff>109462</xdr:rowOff>
    </xdr:to>
    <xdr:sp macro="" textlink="">
      <xdr:nvSpPr>
        <xdr:cNvPr id="826" name="楕円 825"/>
        <xdr:cNvSpPr/>
      </xdr:nvSpPr>
      <xdr:spPr>
        <a:xfrm>
          <a:off x="18605500" y="99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125989</xdr:rowOff>
    </xdr:from>
    <xdr:ext cx="534377" cy="259045"/>
    <xdr:sp macro="" textlink="">
      <xdr:nvSpPr>
        <xdr:cNvPr id="827" name="テキスト ボックス 826"/>
        <xdr:cNvSpPr txBox="1"/>
      </xdr:nvSpPr>
      <xdr:spPr>
        <a:xfrm>
          <a:off x="18389111" y="97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9" name="テキスト ボックス 83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20713</xdr:rowOff>
    </xdr:from>
    <xdr:to>
      <xdr:col>116</xdr:col>
      <xdr:colOff>62864</xdr:colOff>
      <xdr:row>77</xdr:row>
      <xdr:rowOff>101397</xdr:rowOff>
    </xdr:to>
    <xdr:cxnSp macro="">
      <xdr:nvCxnSpPr>
        <xdr:cNvPr id="851" name="直線コネクタ 850"/>
        <xdr:cNvCxnSpPr/>
      </xdr:nvCxnSpPr>
      <xdr:spPr>
        <a:xfrm flipV="1">
          <a:off x="22159595" y="12022213"/>
          <a:ext cx="1269" cy="128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105224</xdr:rowOff>
    </xdr:from>
    <xdr:ext cx="534377" cy="259045"/>
    <xdr:sp macro="" textlink="">
      <xdr:nvSpPr>
        <xdr:cNvPr id="852" name="繰出金最小値テキスト"/>
        <xdr:cNvSpPr txBox="1"/>
      </xdr:nvSpPr>
      <xdr:spPr>
        <a:xfrm>
          <a:off x="22212300" y="133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101397</xdr:rowOff>
    </xdr:from>
    <xdr:to>
      <xdr:col>116</xdr:col>
      <xdr:colOff>152400</xdr:colOff>
      <xdr:row>77</xdr:row>
      <xdr:rowOff>101397</xdr:rowOff>
    </xdr:to>
    <xdr:cxnSp macro="">
      <xdr:nvCxnSpPr>
        <xdr:cNvPr id="853" name="直線コネクタ 852"/>
        <xdr:cNvCxnSpPr/>
      </xdr:nvCxnSpPr>
      <xdr:spPr>
        <a:xfrm>
          <a:off x="22072600" y="1330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138840</xdr:rowOff>
    </xdr:from>
    <xdr:ext cx="599010" cy="259045"/>
    <xdr:sp macro="" textlink="">
      <xdr:nvSpPr>
        <xdr:cNvPr id="854" name="繰出金最大値テキスト"/>
        <xdr:cNvSpPr txBox="1"/>
      </xdr:nvSpPr>
      <xdr:spPr>
        <a:xfrm>
          <a:off x="22212300" y="117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20713</xdr:rowOff>
    </xdr:from>
    <xdr:to>
      <xdr:col>116</xdr:col>
      <xdr:colOff>152400</xdr:colOff>
      <xdr:row>70</xdr:row>
      <xdr:rowOff>20713</xdr:rowOff>
    </xdr:to>
    <xdr:cxnSp macro="">
      <xdr:nvCxnSpPr>
        <xdr:cNvPr id="855" name="直線コネクタ 854"/>
        <xdr:cNvCxnSpPr/>
      </xdr:nvCxnSpPr>
      <xdr:spPr>
        <a:xfrm>
          <a:off x="22072600" y="1202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65393</xdr:rowOff>
    </xdr:from>
    <xdr:to>
      <xdr:col>116</xdr:col>
      <xdr:colOff>63500</xdr:colOff>
      <xdr:row>77</xdr:row>
      <xdr:rowOff>101397</xdr:rowOff>
    </xdr:to>
    <xdr:cxnSp macro="">
      <xdr:nvCxnSpPr>
        <xdr:cNvPr id="856" name="直線コネクタ 855"/>
        <xdr:cNvCxnSpPr/>
      </xdr:nvCxnSpPr>
      <xdr:spPr>
        <a:xfrm>
          <a:off x="21323300" y="13267043"/>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125734</xdr:rowOff>
    </xdr:from>
    <xdr:ext cx="534377" cy="259045"/>
    <xdr:sp macro="" textlink="">
      <xdr:nvSpPr>
        <xdr:cNvPr id="857" name="繰出金平均値テキスト"/>
        <xdr:cNvSpPr txBox="1"/>
      </xdr:nvSpPr>
      <xdr:spPr>
        <a:xfrm>
          <a:off x="22212300" y="124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102857</xdr:rowOff>
    </xdr:from>
    <xdr:to>
      <xdr:col>116</xdr:col>
      <xdr:colOff>114300</xdr:colOff>
      <xdr:row>74</xdr:row>
      <xdr:rowOff>33007</xdr:rowOff>
    </xdr:to>
    <xdr:sp macro="" textlink="">
      <xdr:nvSpPr>
        <xdr:cNvPr id="858" name="フローチャート: 判断 857"/>
        <xdr:cNvSpPr/>
      </xdr:nvSpPr>
      <xdr:spPr>
        <a:xfrm>
          <a:off x="221107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65393</xdr:rowOff>
    </xdr:from>
    <xdr:to>
      <xdr:col>111</xdr:col>
      <xdr:colOff>177800</xdr:colOff>
      <xdr:row>78</xdr:row>
      <xdr:rowOff>25667</xdr:rowOff>
    </xdr:to>
    <xdr:cxnSp macro="">
      <xdr:nvCxnSpPr>
        <xdr:cNvPr id="859" name="直線コネクタ 858"/>
        <xdr:cNvCxnSpPr/>
      </xdr:nvCxnSpPr>
      <xdr:spPr>
        <a:xfrm flipV="1">
          <a:off x="20434300" y="13267043"/>
          <a:ext cx="889000" cy="1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36411</xdr:rowOff>
    </xdr:from>
    <xdr:to>
      <xdr:col>112</xdr:col>
      <xdr:colOff>38100</xdr:colOff>
      <xdr:row>73</xdr:row>
      <xdr:rowOff>138011</xdr:rowOff>
    </xdr:to>
    <xdr:sp macro="" textlink="">
      <xdr:nvSpPr>
        <xdr:cNvPr id="860" name="フローチャート: 判断 859"/>
        <xdr:cNvSpPr/>
      </xdr:nvSpPr>
      <xdr:spPr>
        <a:xfrm>
          <a:off x="21272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154538</xdr:rowOff>
    </xdr:from>
    <xdr:ext cx="534377" cy="259045"/>
    <xdr:sp macro="" textlink="">
      <xdr:nvSpPr>
        <xdr:cNvPr id="861" name="テキスト ボックス 860"/>
        <xdr:cNvSpPr txBox="1"/>
      </xdr:nvSpPr>
      <xdr:spPr>
        <a:xfrm>
          <a:off x="21056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149783</xdr:rowOff>
    </xdr:from>
    <xdr:to>
      <xdr:col>107</xdr:col>
      <xdr:colOff>50800</xdr:colOff>
      <xdr:row>78</xdr:row>
      <xdr:rowOff>25667</xdr:rowOff>
    </xdr:to>
    <xdr:cxnSp macro="">
      <xdr:nvCxnSpPr>
        <xdr:cNvPr id="862" name="直線コネクタ 861"/>
        <xdr:cNvCxnSpPr/>
      </xdr:nvCxnSpPr>
      <xdr:spPr>
        <a:xfrm>
          <a:off x="19545300" y="13351433"/>
          <a:ext cx="889000" cy="4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2705</xdr:rowOff>
    </xdr:from>
    <xdr:to>
      <xdr:col>107</xdr:col>
      <xdr:colOff>101600</xdr:colOff>
      <xdr:row>73</xdr:row>
      <xdr:rowOff>104305</xdr:rowOff>
    </xdr:to>
    <xdr:sp macro="" textlink="">
      <xdr:nvSpPr>
        <xdr:cNvPr id="863" name="フローチャート: 判断 862"/>
        <xdr:cNvSpPr/>
      </xdr:nvSpPr>
      <xdr:spPr>
        <a:xfrm>
          <a:off x="20383500" y="125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120832</xdr:rowOff>
    </xdr:from>
    <xdr:ext cx="534377" cy="259045"/>
    <xdr:sp macro="" textlink="">
      <xdr:nvSpPr>
        <xdr:cNvPr id="864" name="テキスト ボックス 863"/>
        <xdr:cNvSpPr txBox="1"/>
      </xdr:nvSpPr>
      <xdr:spPr>
        <a:xfrm>
          <a:off x="20167111" y="122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137413</xdr:rowOff>
    </xdr:from>
    <xdr:to>
      <xdr:col>102</xdr:col>
      <xdr:colOff>114300</xdr:colOff>
      <xdr:row>77</xdr:row>
      <xdr:rowOff>149783</xdr:rowOff>
    </xdr:to>
    <xdr:cxnSp macro="">
      <xdr:nvCxnSpPr>
        <xdr:cNvPr id="865" name="直線コネクタ 864"/>
        <xdr:cNvCxnSpPr/>
      </xdr:nvCxnSpPr>
      <xdr:spPr>
        <a:xfrm>
          <a:off x="18656300" y="13339063"/>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609</xdr:rowOff>
    </xdr:from>
    <xdr:to>
      <xdr:col>102</xdr:col>
      <xdr:colOff>165100</xdr:colOff>
      <xdr:row>73</xdr:row>
      <xdr:rowOff>102209</xdr:rowOff>
    </xdr:to>
    <xdr:sp macro="" textlink="">
      <xdr:nvSpPr>
        <xdr:cNvPr id="866" name="フローチャート: 判断 865"/>
        <xdr:cNvSpPr/>
      </xdr:nvSpPr>
      <xdr:spPr>
        <a:xfrm>
          <a:off x="19494500" y="125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118736</xdr:rowOff>
    </xdr:from>
    <xdr:ext cx="534377" cy="259045"/>
    <xdr:sp macro="" textlink="">
      <xdr:nvSpPr>
        <xdr:cNvPr id="867" name="テキスト ボックス 866"/>
        <xdr:cNvSpPr txBox="1"/>
      </xdr:nvSpPr>
      <xdr:spPr>
        <a:xfrm>
          <a:off x="19278111" y="12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170434</xdr:rowOff>
    </xdr:from>
    <xdr:to>
      <xdr:col>98</xdr:col>
      <xdr:colOff>38100</xdr:colOff>
      <xdr:row>73</xdr:row>
      <xdr:rowOff>100584</xdr:rowOff>
    </xdr:to>
    <xdr:sp macro="" textlink="">
      <xdr:nvSpPr>
        <xdr:cNvPr id="868" name="フローチャート: 判断 867"/>
        <xdr:cNvSpPr/>
      </xdr:nvSpPr>
      <xdr:spPr>
        <a:xfrm>
          <a:off x="18605500" y="125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117111</xdr:rowOff>
    </xdr:from>
    <xdr:ext cx="534377" cy="259045"/>
    <xdr:sp macro="" textlink="">
      <xdr:nvSpPr>
        <xdr:cNvPr id="869" name="テキスト ボックス 868"/>
        <xdr:cNvSpPr txBox="1"/>
      </xdr:nvSpPr>
      <xdr:spPr>
        <a:xfrm>
          <a:off x="18389111" y="122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50597</xdr:rowOff>
    </xdr:from>
    <xdr:to>
      <xdr:col>116</xdr:col>
      <xdr:colOff>114300</xdr:colOff>
      <xdr:row>77</xdr:row>
      <xdr:rowOff>152197</xdr:rowOff>
    </xdr:to>
    <xdr:sp macro="" textlink="">
      <xdr:nvSpPr>
        <xdr:cNvPr id="875" name="楕円 874"/>
        <xdr:cNvSpPr/>
      </xdr:nvSpPr>
      <xdr:spPr>
        <a:xfrm>
          <a:off x="22110700" y="132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136974</xdr:rowOff>
    </xdr:from>
    <xdr:ext cx="534377" cy="259045"/>
    <xdr:sp macro="" textlink="">
      <xdr:nvSpPr>
        <xdr:cNvPr id="876" name="繰出金該当値テキスト"/>
        <xdr:cNvSpPr txBox="1"/>
      </xdr:nvSpPr>
      <xdr:spPr>
        <a:xfrm>
          <a:off x="22212300" y="131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14593</xdr:rowOff>
    </xdr:from>
    <xdr:to>
      <xdr:col>112</xdr:col>
      <xdr:colOff>38100</xdr:colOff>
      <xdr:row>77</xdr:row>
      <xdr:rowOff>116193</xdr:rowOff>
    </xdr:to>
    <xdr:sp macro="" textlink="">
      <xdr:nvSpPr>
        <xdr:cNvPr id="877" name="楕円 876"/>
        <xdr:cNvSpPr/>
      </xdr:nvSpPr>
      <xdr:spPr>
        <a:xfrm>
          <a:off x="21272500" y="13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107320</xdr:rowOff>
    </xdr:from>
    <xdr:ext cx="534377" cy="259045"/>
    <xdr:sp macro="" textlink="">
      <xdr:nvSpPr>
        <xdr:cNvPr id="878" name="テキスト ボックス 877"/>
        <xdr:cNvSpPr txBox="1"/>
      </xdr:nvSpPr>
      <xdr:spPr>
        <a:xfrm>
          <a:off x="21056111" y="133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146317</xdr:rowOff>
    </xdr:from>
    <xdr:to>
      <xdr:col>107</xdr:col>
      <xdr:colOff>101600</xdr:colOff>
      <xdr:row>78</xdr:row>
      <xdr:rowOff>76467</xdr:rowOff>
    </xdr:to>
    <xdr:sp macro="" textlink="">
      <xdr:nvSpPr>
        <xdr:cNvPr id="879" name="楕円 878"/>
        <xdr:cNvSpPr/>
      </xdr:nvSpPr>
      <xdr:spPr>
        <a:xfrm>
          <a:off x="20383500" y="133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67594</xdr:rowOff>
    </xdr:from>
    <xdr:ext cx="534377" cy="259045"/>
    <xdr:sp macro="" textlink="">
      <xdr:nvSpPr>
        <xdr:cNvPr id="880" name="テキスト ボックス 879"/>
        <xdr:cNvSpPr txBox="1"/>
      </xdr:nvSpPr>
      <xdr:spPr>
        <a:xfrm>
          <a:off x="20167111" y="134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98983</xdr:rowOff>
    </xdr:from>
    <xdr:to>
      <xdr:col>102</xdr:col>
      <xdr:colOff>165100</xdr:colOff>
      <xdr:row>78</xdr:row>
      <xdr:rowOff>29133</xdr:rowOff>
    </xdr:to>
    <xdr:sp macro="" textlink="">
      <xdr:nvSpPr>
        <xdr:cNvPr id="881" name="楕円 880"/>
        <xdr:cNvSpPr/>
      </xdr:nvSpPr>
      <xdr:spPr>
        <a:xfrm>
          <a:off x="19494500" y="133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20260</xdr:rowOff>
    </xdr:from>
    <xdr:ext cx="534377" cy="259045"/>
    <xdr:sp macro="" textlink="">
      <xdr:nvSpPr>
        <xdr:cNvPr id="882" name="テキスト ボックス 881"/>
        <xdr:cNvSpPr txBox="1"/>
      </xdr:nvSpPr>
      <xdr:spPr>
        <a:xfrm>
          <a:off x="19278111" y="133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86613</xdr:rowOff>
    </xdr:from>
    <xdr:to>
      <xdr:col>98</xdr:col>
      <xdr:colOff>38100</xdr:colOff>
      <xdr:row>78</xdr:row>
      <xdr:rowOff>16763</xdr:rowOff>
    </xdr:to>
    <xdr:sp macro="" textlink="">
      <xdr:nvSpPr>
        <xdr:cNvPr id="883" name="楕円 882"/>
        <xdr:cNvSpPr/>
      </xdr:nvSpPr>
      <xdr:spPr>
        <a:xfrm>
          <a:off x="18605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7890</xdr:rowOff>
    </xdr:from>
    <xdr:ext cx="534377" cy="259045"/>
    <xdr:sp macro="" textlink="">
      <xdr:nvSpPr>
        <xdr:cNvPr id="884" name="テキスト ボックス 883"/>
        <xdr:cNvSpPr txBox="1"/>
      </xdr:nvSpPr>
      <xdr:spPr>
        <a:xfrm>
          <a:off x="18389111" y="133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ピークを迎えた。現在も類似団体と比較して一人当たりのコストが高い状況となっているが、これは辺地対策事業や緊急防災減災事業等の増加によるものであり、普通交付税補填率が大きい起債のため実質公債費比率としては大幅に上昇しない。しかしながら、常にプライマリーバランスを考慮し、まちづくり計画等に基づき計画的な事業の取捨選択を徹底していくことで無駄な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155893</xdr:rowOff>
    </xdr:from>
    <xdr:to>
      <xdr:col>24</xdr:col>
      <xdr:colOff>63500</xdr:colOff>
      <xdr:row>39</xdr:row>
      <xdr:rowOff>24829</xdr:rowOff>
    </xdr:to>
    <xdr:cxnSp macro="">
      <xdr:nvCxnSpPr>
        <xdr:cNvPr id="61" name="直線コネクタ 60"/>
        <xdr:cNvCxnSpPr/>
      </xdr:nvCxnSpPr>
      <xdr:spPr>
        <a:xfrm>
          <a:off x="3797300" y="667099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133223</xdr:rowOff>
    </xdr:from>
    <xdr:to>
      <xdr:col>19</xdr:col>
      <xdr:colOff>177800</xdr:colOff>
      <xdr:row>38</xdr:row>
      <xdr:rowOff>155893</xdr:rowOff>
    </xdr:to>
    <xdr:cxnSp macro="">
      <xdr:nvCxnSpPr>
        <xdr:cNvPr id="64" name="直線コネクタ 63"/>
        <xdr:cNvCxnSpPr/>
      </xdr:nvCxnSpPr>
      <xdr:spPr>
        <a:xfrm>
          <a:off x="2908300" y="6305423"/>
          <a:ext cx="889000" cy="3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69850</xdr:rowOff>
    </xdr:from>
    <xdr:to>
      <xdr:col>20</xdr:col>
      <xdr:colOff>38100</xdr:colOff>
      <xdr:row>35</xdr:row>
      <xdr:rowOff>0</xdr:rowOff>
    </xdr:to>
    <xdr:sp macro="" textlink="">
      <xdr:nvSpPr>
        <xdr:cNvPr id="65" name="フローチャート: 判断 64"/>
        <xdr:cNvSpPr/>
      </xdr:nvSpPr>
      <xdr:spPr>
        <a:xfrm>
          <a:off x="3746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66" name="テキスト ボックス 65"/>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133223</xdr:rowOff>
    </xdr:from>
    <xdr:to>
      <xdr:col>15</xdr:col>
      <xdr:colOff>50800</xdr:colOff>
      <xdr:row>36</xdr:row>
      <xdr:rowOff>166560</xdr:rowOff>
    </xdr:to>
    <xdr:cxnSp macro="">
      <xdr:nvCxnSpPr>
        <xdr:cNvPr id="67" name="直線コネクタ 66"/>
        <xdr:cNvCxnSpPr/>
      </xdr:nvCxnSpPr>
      <xdr:spPr>
        <a:xfrm flipV="1">
          <a:off x="2019300" y="630542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151765</xdr:rowOff>
    </xdr:from>
    <xdr:to>
      <xdr:col>15</xdr:col>
      <xdr:colOff>101600</xdr:colOff>
      <xdr:row>34</xdr:row>
      <xdr:rowOff>81915</xdr:rowOff>
    </xdr:to>
    <xdr:sp macro="" textlink="">
      <xdr:nvSpPr>
        <xdr:cNvPr id="68" name="フローチャート: 判断 67"/>
        <xdr:cNvSpPr/>
      </xdr:nvSpPr>
      <xdr:spPr>
        <a:xfrm>
          <a:off x="2857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98442</xdr:rowOff>
    </xdr:from>
    <xdr:ext cx="534377" cy="259045"/>
    <xdr:sp macro="" textlink="">
      <xdr:nvSpPr>
        <xdr:cNvPr id="69" name="テキスト ボックス 68"/>
        <xdr:cNvSpPr txBox="1"/>
      </xdr:nvSpPr>
      <xdr:spPr>
        <a:xfrm>
          <a:off x="2641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156845</xdr:rowOff>
    </xdr:from>
    <xdr:to>
      <xdr:col>10</xdr:col>
      <xdr:colOff>114300</xdr:colOff>
      <xdr:row>36</xdr:row>
      <xdr:rowOff>166560</xdr:rowOff>
    </xdr:to>
    <xdr:cxnSp macro="">
      <xdr:nvCxnSpPr>
        <xdr:cNvPr id="70" name="直線コネクタ 69"/>
        <xdr:cNvCxnSpPr/>
      </xdr:nvCxnSpPr>
      <xdr:spPr>
        <a:xfrm>
          <a:off x="1130300" y="63290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163957</xdr:rowOff>
    </xdr:from>
    <xdr:to>
      <xdr:col>10</xdr:col>
      <xdr:colOff>165100</xdr:colOff>
      <xdr:row>34</xdr:row>
      <xdr:rowOff>94107</xdr:rowOff>
    </xdr:to>
    <xdr:sp macro="" textlink="">
      <xdr:nvSpPr>
        <xdr:cNvPr id="71" name="フローチャート: 判断 70"/>
        <xdr:cNvSpPr/>
      </xdr:nvSpPr>
      <xdr:spPr>
        <a:xfrm>
          <a:off x="1968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110634</xdr:rowOff>
    </xdr:from>
    <xdr:ext cx="534377" cy="259045"/>
    <xdr:sp macro="" textlink="">
      <xdr:nvSpPr>
        <xdr:cNvPr id="72" name="テキスト ボックス 71"/>
        <xdr:cNvSpPr txBox="1"/>
      </xdr:nvSpPr>
      <xdr:spPr>
        <a:xfrm>
          <a:off x="1752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170434</xdr:rowOff>
    </xdr:from>
    <xdr:to>
      <xdr:col>6</xdr:col>
      <xdr:colOff>38100</xdr:colOff>
      <xdr:row>34</xdr:row>
      <xdr:rowOff>100584</xdr:rowOff>
    </xdr:to>
    <xdr:sp macro="" textlink="">
      <xdr:nvSpPr>
        <xdr:cNvPr id="73" name="フローチャート: 判断 72"/>
        <xdr:cNvSpPr/>
      </xdr:nvSpPr>
      <xdr:spPr>
        <a:xfrm>
          <a:off x="1079500" y="582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117111</xdr:rowOff>
    </xdr:from>
    <xdr:ext cx="534377" cy="259045"/>
    <xdr:sp macro="" textlink="">
      <xdr:nvSpPr>
        <xdr:cNvPr id="74" name="テキスト ボックス 73"/>
        <xdr:cNvSpPr txBox="1"/>
      </xdr:nvSpPr>
      <xdr:spPr>
        <a:xfrm>
          <a:off x="863111" y="5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145479</xdr:rowOff>
    </xdr:from>
    <xdr:to>
      <xdr:col>24</xdr:col>
      <xdr:colOff>114300</xdr:colOff>
      <xdr:row>39</xdr:row>
      <xdr:rowOff>75629</xdr:rowOff>
    </xdr:to>
    <xdr:sp macro="" textlink="">
      <xdr:nvSpPr>
        <xdr:cNvPr id="80" name="楕円 79"/>
        <xdr:cNvSpPr/>
      </xdr:nvSpPr>
      <xdr:spPr>
        <a:xfrm>
          <a:off x="4584700" y="66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60406</xdr:rowOff>
    </xdr:from>
    <xdr:ext cx="469744" cy="259045"/>
    <xdr:sp macro="" textlink="">
      <xdr:nvSpPr>
        <xdr:cNvPr id="81" name="議会費該当値テキスト"/>
        <xdr:cNvSpPr txBox="1"/>
      </xdr:nvSpPr>
      <xdr:spPr>
        <a:xfrm>
          <a:off x="4686300" y="65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105093</xdr:rowOff>
    </xdr:from>
    <xdr:to>
      <xdr:col>20</xdr:col>
      <xdr:colOff>38100</xdr:colOff>
      <xdr:row>39</xdr:row>
      <xdr:rowOff>35243</xdr:rowOff>
    </xdr:to>
    <xdr:sp macro="" textlink="">
      <xdr:nvSpPr>
        <xdr:cNvPr id="82" name="楕円 81"/>
        <xdr:cNvSpPr/>
      </xdr:nvSpPr>
      <xdr:spPr>
        <a:xfrm>
          <a:off x="3746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26370</xdr:rowOff>
    </xdr:from>
    <xdr:ext cx="469744" cy="259045"/>
    <xdr:sp macro="" textlink="">
      <xdr:nvSpPr>
        <xdr:cNvPr id="83" name="テキスト ボックス 82"/>
        <xdr:cNvSpPr txBox="1"/>
      </xdr:nvSpPr>
      <xdr:spPr>
        <a:xfrm>
          <a:off x="3562428" y="671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82423</xdr:rowOff>
    </xdr:from>
    <xdr:to>
      <xdr:col>15</xdr:col>
      <xdr:colOff>101600</xdr:colOff>
      <xdr:row>37</xdr:row>
      <xdr:rowOff>12573</xdr:rowOff>
    </xdr:to>
    <xdr:sp macro="" textlink="">
      <xdr:nvSpPr>
        <xdr:cNvPr id="84" name="楕円 83"/>
        <xdr:cNvSpPr/>
      </xdr:nvSpPr>
      <xdr:spPr>
        <a:xfrm>
          <a:off x="2857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3700</xdr:rowOff>
    </xdr:from>
    <xdr:ext cx="469744" cy="259045"/>
    <xdr:sp macro="" textlink="">
      <xdr:nvSpPr>
        <xdr:cNvPr id="85" name="テキスト ボックス 84"/>
        <xdr:cNvSpPr txBox="1"/>
      </xdr:nvSpPr>
      <xdr:spPr>
        <a:xfrm>
          <a:off x="2673428"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115760</xdr:rowOff>
    </xdr:from>
    <xdr:to>
      <xdr:col>10</xdr:col>
      <xdr:colOff>165100</xdr:colOff>
      <xdr:row>37</xdr:row>
      <xdr:rowOff>45910</xdr:rowOff>
    </xdr:to>
    <xdr:sp macro="" textlink="">
      <xdr:nvSpPr>
        <xdr:cNvPr id="86" name="楕円 85"/>
        <xdr:cNvSpPr/>
      </xdr:nvSpPr>
      <xdr:spPr>
        <a:xfrm>
          <a:off x="19685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37037</xdr:rowOff>
    </xdr:from>
    <xdr:ext cx="469744" cy="259045"/>
    <xdr:sp macro="" textlink="">
      <xdr:nvSpPr>
        <xdr:cNvPr id="87" name="テキスト ボックス 86"/>
        <xdr:cNvSpPr txBox="1"/>
      </xdr:nvSpPr>
      <xdr:spPr>
        <a:xfrm>
          <a:off x="1784428"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106045</xdr:rowOff>
    </xdr:from>
    <xdr:to>
      <xdr:col>6</xdr:col>
      <xdr:colOff>38100</xdr:colOff>
      <xdr:row>37</xdr:row>
      <xdr:rowOff>36195</xdr:rowOff>
    </xdr:to>
    <xdr:sp macro="" textlink="">
      <xdr:nvSpPr>
        <xdr:cNvPr id="88" name="楕円 87"/>
        <xdr:cNvSpPr/>
      </xdr:nvSpPr>
      <xdr:spPr>
        <a:xfrm>
          <a:off x="107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27322</xdr:rowOff>
    </xdr:from>
    <xdr:ext cx="469744" cy="259045"/>
    <xdr:sp macro="" textlink="">
      <xdr:nvSpPr>
        <xdr:cNvPr id="89" name="テキスト ボックス 88"/>
        <xdr:cNvSpPr txBox="1"/>
      </xdr:nvSpPr>
      <xdr:spPr>
        <a:xfrm>
          <a:off x="895428"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168985</xdr:rowOff>
    </xdr:from>
    <xdr:to>
      <xdr:col>24</xdr:col>
      <xdr:colOff>63500</xdr:colOff>
      <xdr:row>54</xdr:row>
      <xdr:rowOff>75064</xdr:rowOff>
    </xdr:to>
    <xdr:cxnSp macro="">
      <xdr:nvCxnSpPr>
        <xdr:cNvPr id="120" name="直線コネクタ 119"/>
        <xdr:cNvCxnSpPr/>
      </xdr:nvCxnSpPr>
      <xdr:spPr>
        <a:xfrm>
          <a:off x="3797300" y="9255835"/>
          <a:ext cx="8382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168985</xdr:rowOff>
    </xdr:from>
    <xdr:to>
      <xdr:col>19</xdr:col>
      <xdr:colOff>177800</xdr:colOff>
      <xdr:row>56</xdr:row>
      <xdr:rowOff>39921</xdr:rowOff>
    </xdr:to>
    <xdr:cxnSp macro="">
      <xdr:nvCxnSpPr>
        <xdr:cNvPr id="123" name="直線コネクタ 122"/>
        <xdr:cNvCxnSpPr/>
      </xdr:nvCxnSpPr>
      <xdr:spPr>
        <a:xfrm flipV="1">
          <a:off x="2908300" y="9255835"/>
          <a:ext cx="889000" cy="3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9866</xdr:rowOff>
    </xdr:from>
    <xdr:to>
      <xdr:col>20</xdr:col>
      <xdr:colOff>38100</xdr:colOff>
      <xdr:row>56</xdr:row>
      <xdr:rowOff>111466</xdr:rowOff>
    </xdr:to>
    <xdr:sp macro="" textlink="">
      <xdr:nvSpPr>
        <xdr:cNvPr id="124" name="フローチャート: 判断 123"/>
        <xdr:cNvSpPr/>
      </xdr:nvSpPr>
      <xdr:spPr>
        <a:xfrm>
          <a:off x="3746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102593</xdr:rowOff>
    </xdr:from>
    <xdr:ext cx="599010" cy="259045"/>
    <xdr:sp macro="" textlink="">
      <xdr:nvSpPr>
        <xdr:cNvPr id="125" name="テキスト ボックス 124"/>
        <xdr:cNvSpPr txBox="1"/>
      </xdr:nvSpPr>
      <xdr:spPr>
        <a:xfrm>
          <a:off x="3497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39921</xdr:rowOff>
    </xdr:from>
    <xdr:to>
      <xdr:col>15</xdr:col>
      <xdr:colOff>50800</xdr:colOff>
      <xdr:row>56</xdr:row>
      <xdr:rowOff>75402</xdr:rowOff>
    </xdr:to>
    <xdr:cxnSp macro="">
      <xdr:nvCxnSpPr>
        <xdr:cNvPr id="126" name="直線コネクタ 125"/>
        <xdr:cNvCxnSpPr/>
      </xdr:nvCxnSpPr>
      <xdr:spPr>
        <a:xfrm flipV="1">
          <a:off x="2019300" y="9641121"/>
          <a:ext cx="889000" cy="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74361</xdr:rowOff>
    </xdr:from>
    <xdr:to>
      <xdr:col>15</xdr:col>
      <xdr:colOff>101600</xdr:colOff>
      <xdr:row>58</xdr:row>
      <xdr:rowOff>4511</xdr:rowOff>
    </xdr:to>
    <xdr:sp macro="" textlink="">
      <xdr:nvSpPr>
        <xdr:cNvPr id="127" name="フローチャート: 判断 126"/>
        <xdr:cNvSpPr/>
      </xdr:nvSpPr>
      <xdr:spPr>
        <a:xfrm>
          <a:off x="2857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167088</xdr:rowOff>
    </xdr:from>
    <xdr:ext cx="599010" cy="259045"/>
    <xdr:sp macro="" textlink="">
      <xdr:nvSpPr>
        <xdr:cNvPr id="128" name="テキスト ボックス 127"/>
        <xdr:cNvSpPr txBox="1"/>
      </xdr:nvSpPr>
      <xdr:spPr>
        <a:xfrm>
          <a:off x="2608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87285</xdr:rowOff>
    </xdr:from>
    <xdr:to>
      <xdr:col>10</xdr:col>
      <xdr:colOff>114300</xdr:colOff>
      <xdr:row>56</xdr:row>
      <xdr:rowOff>75402</xdr:rowOff>
    </xdr:to>
    <xdr:cxnSp macro="">
      <xdr:nvCxnSpPr>
        <xdr:cNvPr id="129" name="直線コネクタ 128"/>
        <xdr:cNvCxnSpPr/>
      </xdr:nvCxnSpPr>
      <xdr:spPr>
        <a:xfrm>
          <a:off x="1130300" y="9517035"/>
          <a:ext cx="889000" cy="1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95855</xdr:rowOff>
    </xdr:from>
    <xdr:to>
      <xdr:col>10</xdr:col>
      <xdr:colOff>165100</xdr:colOff>
      <xdr:row>58</xdr:row>
      <xdr:rowOff>26005</xdr:rowOff>
    </xdr:to>
    <xdr:sp macro="" textlink="">
      <xdr:nvSpPr>
        <xdr:cNvPr id="130" name="フローチャート: 判断 129"/>
        <xdr:cNvSpPr/>
      </xdr:nvSpPr>
      <xdr:spPr>
        <a:xfrm>
          <a:off x="1968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17132</xdr:rowOff>
    </xdr:from>
    <xdr:ext cx="599010" cy="259045"/>
    <xdr:sp macro="" textlink="">
      <xdr:nvSpPr>
        <xdr:cNvPr id="131" name="テキスト ボックス 130"/>
        <xdr:cNvSpPr txBox="1"/>
      </xdr:nvSpPr>
      <xdr:spPr>
        <a:xfrm>
          <a:off x="1719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100833</xdr:rowOff>
    </xdr:from>
    <xdr:to>
      <xdr:col>6</xdr:col>
      <xdr:colOff>38100</xdr:colOff>
      <xdr:row>58</xdr:row>
      <xdr:rowOff>30983</xdr:rowOff>
    </xdr:to>
    <xdr:sp macro="" textlink="">
      <xdr:nvSpPr>
        <xdr:cNvPr id="132" name="フローチャート: 判断 131"/>
        <xdr:cNvSpPr/>
      </xdr:nvSpPr>
      <xdr:spPr>
        <a:xfrm>
          <a:off x="1079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22110</xdr:rowOff>
    </xdr:from>
    <xdr:ext cx="599010" cy="259045"/>
    <xdr:sp macro="" textlink="">
      <xdr:nvSpPr>
        <xdr:cNvPr id="133" name="テキスト ボックス 132"/>
        <xdr:cNvSpPr txBox="1"/>
      </xdr:nvSpPr>
      <xdr:spPr>
        <a:xfrm>
          <a:off x="830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24264</xdr:rowOff>
    </xdr:from>
    <xdr:to>
      <xdr:col>24</xdr:col>
      <xdr:colOff>114300</xdr:colOff>
      <xdr:row>54</xdr:row>
      <xdr:rowOff>125864</xdr:rowOff>
    </xdr:to>
    <xdr:sp macro="" textlink="">
      <xdr:nvSpPr>
        <xdr:cNvPr id="139" name="楕円 138"/>
        <xdr:cNvSpPr/>
      </xdr:nvSpPr>
      <xdr:spPr>
        <a:xfrm>
          <a:off x="4584700" y="92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47141</xdr:rowOff>
    </xdr:from>
    <xdr:ext cx="599010" cy="259045"/>
    <xdr:sp macro="" textlink="">
      <xdr:nvSpPr>
        <xdr:cNvPr id="140" name="総務費該当値テキスト"/>
        <xdr:cNvSpPr txBox="1"/>
      </xdr:nvSpPr>
      <xdr:spPr>
        <a:xfrm>
          <a:off x="4686300" y="913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118185</xdr:rowOff>
    </xdr:from>
    <xdr:to>
      <xdr:col>20</xdr:col>
      <xdr:colOff>38100</xdr:colOff>
      <xdr:row>54</xdr:row>
      <xdr:rowOff>48335</xdr:rowOff>
    </xdr:to>
    <xdr:sp macro="" textlink="">
      <xdr:nvSpPr>
        <xdr:cNvPr id="141" name="楕円 140"/>
        <xdr:cNvSpPr/>
      </xdr:nvSpPr>
      <xdr:spPr>
        <a:xfrm>
          <a:off x="3746500" y="92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64862</xdr:rowOff>
    </xdr:from>
    <xdr:ext cx="599010" cy="259045"/>
    <xdr:sp macro="" textlink="">
      <xdr:nvSpPr>
        <xdr:cNvPr id="142" name="テキスト ボックス 141"/>
        <xdr:cNvSpPr txBox="1"/>
      </xdr:nvSpPr>
      <xdr:spPr>
        <a:xfrm>
          <a:off x="3497795" y="89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160571</xdr:rowOff>
    </xdr:from>
    <xdr:to>
      <xdr:col>15</xdr:col>
      <xdr:colOff>101600</xdr:colOff>
      <xdr:row>56</xdr:row>
      <xdr:rowOff>90721</xdr:rowOff>
    </xdr:to>
    <xdr:sp macro="" textlink="">
      <xdr:nvSpPr>
        <xdr:cNvPr id="143" name="楕円 142"/>
        <xdr:cNvSpPr/>
      </xdr:nvSpPr>
      <xdr:spPr>
        <a:xfrm>
          <a:off x="2857500" y="95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107248</xdr:rowOff>
    </xdr:from>
    <xdr:ext cx="599010" cy="259045"/>
    <xdr:sp macro="" textlink="">
      <xdr:nvSpPr>
        <xdr:cNvPr id="144" name="テキスト ボックス 143"/>
        <xdr:cNvSpPr txBox="1"/>
      </xdr:nvSpPr>
      <xdr:spPr>
        <a:xfrm>
          <a:off x="2608795" y="936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24602</xdr:rowOff>
    </xdr:from>
    <xdr:to>
      <xdr:col>10</xdr:col>
      <xdr:colOff>165100</xdr:colOff>
      <xdr:row>56</xdr:row>
      <xdr:rowOff>126202</xdr:rowOff>
    </xdr:to>
    <xdr:sp macro="" textlink="">
      <xdr:nvSpPr>
        <xdr:cNvPr id="145" name="楕円 144"/>
        <xdr:cNvSpPr/>
      </xdr:nvSpPr>
      <xdr:spPr>
        <a:xfrm>
          <a:off x="1968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142729</xdr:rowOff>
    </xdr:from>
    <xdr:ext cx="599010" cy="259045"/>
    <xdr:sp macro="" textlink="">
      <xdr:nvSpPr>
        <xdr:cNvPr id="146" name="テキスト ボックス 145"/>
        <xdr:cNvSpPr txBox="1"/>
      </xdr:nvSpPr>
      <xdr:spPr>
        <a:xfrm>
          <a:off x="1719795" y="94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36485</xdr:rowOff>
    </xdr:from>
    <xdr:to>
      <xdr:col>6</xdr:col>
      <xdr:colOff>38100</xdr:colOff>
      <xdr:row>55</xdr:row>
      <xdr:rowOff>138085</xdr:rowOff>
    </xdr:to>
    <xdr:sp macro="" textlink="">
      <xdr:nvSpPr>
        <xdr:cNvPr id="147" name="楕円 146"/>
        <xdr:cNvSpPr/>
      </xdr:nvSpPr>
      <xdr:spPr>
        <a:xfrm>
          <a:off x="1079500" y="9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154612</xdr:rowOff>
    </xdr:from>
    <xdr:ext cx="599010" cy="259045"/>
    <xdr:sp macro="" textlink="">
      <xdr:nvSpPr>
        <xdr:cNvPr id="148" name="テキスト ボックス 147"/>
        <xdr:cNvSpPr txBox="1"/>
      </xdr:nvSpPr>
      <xdr:spPr>
        <a:xfrm>
          <a:off x="830795" y="92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38312</xdr:rowOff>
    </xdr:from>
    <xdr:to>
      <xdr:col>24</xdr:col>
      <xdr:colOff>63500</xdr:colOff>
      <xdr:row>77</xdr:row>
      <xdr:rowOff>79852</xdr:rowOff>
    </xdr:to>
    <xdr:cxnSp macro="">
      <xdr:nvCxnSpPr>
        <xdr:cNvPr id="180" name="直線コネクタ 179"/>
        <xdr:cNvCxnSpPr/>
      </xdr:nvCxnSpPr>
      <xdr:spPr>
        <a:xfrm flipV="1">
          <a:off x="3797300" y="13068512"/>
          <a:ext cx="8382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79852</xdr:rowOff>
    </xdr:from>
    <xdr:to>
      <xdr:col>19</xdr:col>
      <xdr:colOff>177800</xdr:colOff>
      <xdr:row>77</xdr:row>
      <xdr:rowOff>132652</xdr:rowOff>
    </xdr:to>
    <xdr:cxnSp macro="">
      <xdr:nvCxnSpPr>
        <xdr:cNvPr id="183" name="直線コネクタ 182"/>
        <xdr:cNvCxnSpPr/>
      </xdr:nvCxnSpPr>
      <xdr:spPr>
        <a:xfrm flipV="1">
          <a:off x="2908300" y="13281502"/>
          <a:ext cx="889000" cy="5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54042</xdr:rowOff>
    </xdr:from>
    <xdr:to>
      <xdr:col>20</xdr:col>
      <xdr:colOff>38100</xdr:colOff>
      <xdr:row>75</xdr:row>
      <xdr:rowOff>155642</xdr:rowOff>
    </xdr:to>
    <xdr:sp macro="" textlink="">
      <xdr:nvSpPr>
        <xdr:cNvPr id="184" name="フローチャート: 判断 183"/>
        <xdr:cNvSpPr/>
      </xdr:nvSpPr>
      <xdr:spPr>
        <a:xfrm>
          <a:off x="3746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719</xdr:rowOff>
    </xdr:from>
    <xdr:ext cx="599010" cy="259045"/>
    <xdr:sp macro="" textlink="">
      <xdr:nvSpPr>
        <xdr:cNvPr id="185" name="テキスト ボックス 184"/>
        <xdr:cNvSpPr txBox="1"/>
      </xdr:nvSpPr>
      <xdr:spPr>
        <a:xfrm>
          <a:off x="3497795" y="1268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132652</xdr:rowOff>
    </xdr:from>
    <xdr:to>
      <xdr:col>15</xdr:col>
      <xdr:colOff>50800</xdr:colOff>
      <xdr:row>78</xdr:row>
      <xdr:rowOff>7713</xdr:rowOff>
    </xdr:to>
    <xdr:cxnSp macro="">
      <xdr:nvCxnSpPr>
        <xdr:cNvPr id="186" name="直線コネクタ 185"/>
        <xdr:cNvCxnSpPr/>
      </xdr:nvCxnSpPr>
      <xdr:spPr>
        <a:xfrm flipV="1">
          <a:off x="2019300" y="13334302"/>
          <a:ext cx="889000" cy="4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127337</xdr:rowOff>
    </xdr:from>
    <xdr:to>
      <xdr:col>15</xdr:col>
      <xdr:colOff>101600</xdr:colOff>
      <xdr:row>76</xdr:row>
      <xdr:rowOff>57488</xdr:rowOff>
    </xdr:to>
    <xdr:sp macro="" textlink="">
      <xdr:nvSpPr>
        <xdr:cNvPr id="187" name="フローチャート: 判断 186"/>
        <xdr:cNvSpPr/>
      </xdr:nvSpPr>
      <xdr:spPr>
        <a:xfrm>
          <a:off x="2857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74014</xdr:rowOff>
    </xdr:from>
    <xdr:ext cx="599010" cy="259045"/>
    <xdr:sp macro="" textlink="">
      <xdr:nvSpPr>
        <xdr:cNvPr id="188" name="テキスト ボックス 187"/>
        <xdr:cNvSpPr txBox="1"/>
      </xdr:nvSpPr>
      <xdr:spPr>
        <a:xfrm>
          <a:off x="2608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7713</xdr:rowOff>
    </xdr:from>
    <xdr:to>
      <xdr:col>10</xdr:col>
      <xdr:colOff>114300</xdr:colOff>
      <xdr:row>78</xdr:row>
      <xdr:rowOff>16694</xdr:rowOff>
    </xdr:to>
    <xdr:cxnSp macro="">
      <xdr:nvCxnSpPr>
        <xdr:cNvPr id="189" name="直線コネクタ 188"/>
        <xdr:cNvCxnSpPr/>
      </xdr:nvCxnSpPr>
      <xdr:spPr>
        <a:xfrm flipV="1">
          <a:off x="1130300" y="1338081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163802</xdr:rowOff>
    </xdr:from>
    <xdr:to>
      <xdr:col>10</xdr:col>
      <xdr:colOff>165100</xdr:colOff>
      <xdr:row>76</xdr:row>
      <xdr:rowOff>93952</xdr:rowOff>
    </xdr:to>
    <xdr:sp macro="" textlink="">
      <xdr:nvSpPr>
        <xdr:cNvPr id="190" name="フローチャート: 判断 189"/>
        <xdr:cNvSpPr/>
      </xdr:nvSpPr>
      <xdr:spPr>
        <a:xfrm>
          <a:off x="1968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110479</xdr:rowOff>
    </xdr:from>
    <xdr:ext cx="599010" cy="259045"/>
    <xdr:sp macro="" textlink="">
      <xdr:nvSpPr>
        <xdr:cNvPr id="191" name="テキスト ボックス 190"/>
        <xdr:cNvSpPr txBox="1"/>
      </xdr:nvSpPr>
      <xdr:spPr>
        <a:xfrm>
          <a:off x="1719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138310</xdr:rowOff>
    </xdr:from>
    <xdr:to>
      <xdr:col>6</xdr:col>
      <xdr:colOff>38100</xdr:colOff>
      <xdr:row>76</xdr:row>
      <xdr:rowOff>68461</xdr:rowOff>
    </xdr:to>
    <xdr:sp macro="" textlink="">
      <xdr:nvSpPr>
        <xdr:cNvPr id="192" name="フローチャート: 判断 191"/>
        <xdr:cNvSpPr/>
      </xdr:nvSpPr>
      <xdr:spPr>
        <a:xfrm>
          <a:off x="1079500" y="12997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84987</xdr:rowOff>
    </xdr:from>
    <xdr:ext cx="599010" cy="259045"/>
    <xdr:sp macro="" textlink="">
      <xdr:nvSpPr>
        <xdr:cNvPr id="193" name="テキスト ボックス 192"/>
        <xdr:cNvSpPr txBox="1"/>
      </xdr:nvSpPr>
      <xdr:spPr>
        <a:xfrm>
          <a:off x="830795" y="12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158962</xdr:rowOff>
    </xdr:from>
    <xdr:to>
      <xdr:col>24</xdr:col>
      <xdr:colOff>114300</xdr:colOff>
      <xdr:row>76</xdr:row>
      <xdr:rowOff>89112</xdr:rowOff>
    </xdr:to>
    <xdr:sp macro="" textlink="">
      <xdr:nvSpPr>
        <xdr:cNvPr id="199" name="楕円 198"/>
        <xdr:cNvSpPr/>
      </xdr:nvSpPr>
      <xdr:spPr>
        <a:xfrm>
          <a:off x="4584700" y="130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137389</xdr:rowOff>
    </xdr:from>
    <xdr:ext cx="599010" cy="259045"/>
    <xdr:sp macro="" textlink="">
      <xdr:nvSpPr>
        <xdr:cNvPr id="200" name="民生費該当値テキスト"/>
        <xdr:cNvSpPr txBox="1"/>
      </xdr:nvSpPr>
      <xdr:spPr>
        <a:xfrm>
          <a:off x="4686300" y="1299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29052</xdr:rowOff>
    </xdr:from>
    <xdr:to>
      <xdr:col>20</xdr:col>
      <xdr:colOff>38100</xdr:colOff>
      <xdr:row>77</xdr:row>
      <xdr:rowOff>130652</xdr:rowOff>
    </xdr:to>
    <xdr:sp macro="" textlink="">
      <xdr:nvSpPr>
        <xdr:cNvPr id="201" name="楕円 200"/>
        <xdr:cNvSpPr/>
      </xdr:nvSpPr>
      <xdr:spPr>
        <a:xfrm>
          <a:off x="3746500" y="132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121779</xdr:rowOff>
    </xdr:from>
    <xdr:ext cx="599010" cy="259045"/>
    <xdr:sp macro="" textlink="">
      <xdr:nvSpPr>
        <xdr:cNvPr id="202" name="テキスト ボックス 201"/>
        <xdr:cNvSpPr txBox="1"/>
      </xdr:nvSpPr>
      <xdr:spPr>
        <a:xfrm>
          <a:off x="3497795" y="133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81852</xdr:rowOff>
    </xdr:from>
    <xdr:to>
      <xdr:col>15</xdr:col>
      <xdr:colOff>101600</xdr:colOff>
      <xdr:row>78</xdr:row>
      <xdr:rowOff>12002</xdr:rowOff>
    </xdr:to>
    <xdr:sp macro="" textlink="">
      <xdr:nvSpPr>
        <xdr:cNvPr id="203" name="楕円 202"/>
        <xdr:cNvSpPr/>
      </xdr:nvSpPr>
      <xdr:spPr>
        <a:xfrm>
          <a:off x="2857500" y="132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3129</xdr:rowOff>
    </xdr:from>
    <xdr:ext cx="599010" cy="259045"/>
    <xdr:sp macro="" textlink="">
      <xdr:nvSpPr>
        <xdr:cNvPr id="204" name="テキスト ボックス 203"/>
        <xdr:cNvSpPr txBox="1"/>
      </xdr:nvSpPr>
      <xdr:spPr>
        <a:xfrm>
          <a:off x="2608795" y="1337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128363</xdr:rowOff>
    </xdr:from>
    <xdr:to>
      <xdr:col>10</xdr:col>
      <xdr:colOff>165100</xdr:colOff>
      <xdr:row>78</xdr:row>
      <xdr:rowOff>58513</xdr:rowOff>
    </xdr:to>
    <xdr:sp macro="" textlink="">
      <xdr:nvSpPr>
        <xdr:cNvPr id="205" name="楕円 204"/>
        <xdr:cNvSpPr/>
      </xdr:nvSpPr>
      <xdr:spPr>
        <a:xfrm>
          <a:off x="1968500" y="133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49640</xdr:rowOff>
    </xdr:from>
    <xdr:ext cx="599010" cy="259045"/>
    <xdr:sp macro="" textlink="">
      <xdr:nvSpPr>
        <xdr:cNvPr id="206" name="テキスト ボックス 205"/>
        <xdr:cNvSpPr txBox="1"/>
      </xdr:nvSpPr>
      <xdr:spPr>
        <a:xfrm>
          <a:off x="1719795" y="134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137344</xdr:rowOff>
    </xdr:from>
    <xdr:to>
      <xdr:col>6</xdr:col>
      <xdr:colOff>38100</xdr:colOff>
      <xdr:row>78</xdr:row>
      <xdr:rowOff>67494</xdr:rowOff>
    </xdr:to>
    <xdr:sp macro="" textlink="">
      <xdr:nvSpPr>
        <xdr:cNvPr id="207" name="楕円 206"/>
        <xdr:cNvSpPr/>
      </xdr:nvSpPr>
      <xdr:spPr>
        <a:xfrm>
          <a:off x="1079500" y="133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58621</xdr:rowOff>
    </xdr:from>
    <xdr:ext cx="599010" cy="259045"/>
    <xdr:sp macro="" textlink="">
      <xdr:nvSpPr>
        <xdr:cNvPr id="208" name="テキスト ボックス 207"/>
        <xdr:cNvSpPr txBox="1"/>
      </xdr:nvSpPr>
      <xdr:spPr>
        <a:xfrm>
          <a:off x="830795" y="134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153087</xdr:rowOff>
    </xdr:from>
    <xdr:to>
      <xdr:col>24</xdr:col>
      <xdr:colOff>63500</xdr:colOff>
      <xdr:row>97</xdr:row>
      <xdr:rowOff>24450</xdr:rowOff>
    </xdr:to>
    <xdr:cxnSp macro="">
      <xdr:nvCxnSpPr>
        <xdr:cNvPr id="235" name="直線コネクタ 234"/>
        <xdr:cNvCxnSpPr/>
      </xdr:nvCxnSpPr>
      <xdr:spPr>
        <a:xfrm>
          <a:off x="3797300" y="16612287"/>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153087</xdr:rowOff>
    </xdr:from>
    <xdr:to>
      <xdr:col>19</xdr:col>
      <xdr:colOff>177800</xdr:colOff>
      <xdr:row>97</xdr:row>
      <xdr:rowOff>84539</xdr:rowOff>
    </xdr:to>
    <xdr:cxnSp macro="">
      <xdr:nvCxnSpPr>
        <xdr:cNvPr id="238" name="直線コネクタ 237"/>
        <xdr:cNvCxnSpPr/>
      </xdr:nvCxnSpPr>
      <xdr:spPr>
        <a:xfrm flipV="1">
          <a:off x="2908300" y="16612287"/>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9" name="フローチャート: 判断 238"/>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40" name="テキスト ボックス 239"/>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84539</xdr:rowOff>
    </xdr:from>
    <xdr:to>
      <xdr:col>15</xdr:col>
      <xdr:colOff>50800</xdr:colOff>
      <xdr:row>97</xdr:row>
      <xdr:rowOff>123954</xdr:rowOff>
    </xdr:to>
    <xdr:cxnSp macro="">
      <xdr:nvCxnSpPr>
        <xdr:cNvPr id="241" name="直線コネクタ 240"/>
        <xdr:cNvCxnSpPr/>
      </xdr:nvCxnSpPr>
      <xdr:spPr>
        <a:xfrm flipV="1">
          <a:off x="2019300" y="16715189"/>
          <a:ext cx="889000" cy="3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2" name="フローチャート: 判断 241"/>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3" name="テキスト ボックス 242"/>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114787</xdr:rowOff>
    </xdr:from>
    <xdr:to>
      <xdr:col>10</xdr:col>
      <xdr:colOff>114300</xdr:colOff>
      <xdr:row>97</xdr:row>
      <xdr:rowOff>123954</xdr:rowOff>
    </xdr:to>
    <xdr:cxnSp macro="">
      <xdr:nvCxnSpPr>
        <xdr:cNvPr id="244" name="直線コネクタ 243"/>
        <xdr:cNvCxnSpPr/>
      </xdr:nvCxnSpPr>
      <xdr:spPr>
        <a:xfrm>
          <a:off x="1130300" y="1674543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5" name="フローチャート: 判断 244"/>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6" name="テキスト ボックス 245"/>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7" name="フローチャート: 判断 246"/>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8" name="テキスト ボックス 247"/>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145100</xdr:rowOff>
    </xdr:from>
    <xdr:to>
      <xdr:col>24</xdr:col>
      <xdr:colOff>114300</xdr:colOff>
      <xdr:row>97</xdr:row>
      <xdr:rowOff>75250</xdr:rowOff>
    </xdr:to>
    <xdr:sp macro="" textlink="">
      <xdr:nvSpPr>
        <xdr:cNvPr id="254" name="楕円 253"/>
        <xdr:cNvSpPr/>
      </xdr:nvSpPr>
      <xdr:spPr>
        <a:xfrm>
          <a:off x="4584700" y="166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60027</xdr:rowOff>
    </xdr:from>
    <xdr:ext cx="534377" cy="259045"/>
    <xdr:sp macro="" textlink="">
      <xdr:nvSpPr>
        <xdr:cNvPr id="255" name="衛生費該当値テキスト"/>
        <xdr:cNvSpPr txBox="1"/>
      </xdr:nvSpPr>
      <xdr:spPr>
        <a:xfrm>
          <a:off x="4686300" y="165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102287</xdr:rowOff>
    </xdr:from>
    <xdr:to>
      <xdr:col>20</xdr:col>
      <xdr:colOff>38100</xdr:colOff>
      <xdr:row>97</xdr:row>
      <xdr:rowOff>32437</xdr:rowOff>
    </xdr:to>
    <xdr:sp macro="" textlink="">
      <xdr:nvSpPr>
        <xdr:cNvPr id="256" name="楕円 255"/>
        <xdr:cNvSpPr/>
      </xdr:nvSpPr>
      <xdr:spPr>
        <a:xfrm>
          <a:off x="3746500" y="165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23564</xdr:rowOff>
    </xdr:from>
    <xdr:ext cx="534377" cy="259045"/>
    <xdr:sp macro="" textlink="">
      <xdr:nvSpPr>
        <xdr:cNvPr id="257" name="テキスト ボックス 256"/>
        <xdr:cNvSpPr txBox="1"/>
      </xdr:nvSpPr>
      <xdr:spPr>
        <a:xfrm>
          <a:off x="3530111" y="166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33739</xdr:rowOff>
    </xdr:from>
    <xdr:to>
      <xdr:col>15</xdr:col>
      <xdr:colOff>101600</xdr:colOff>
      <xdr:row>97</xdr:row>
      <xdr:rowOff>135339</xdr:rowOff>
    </xdr:to>
    <xdr:sp macro="" textlink="">
      <xdr:nvSpPr>
        <xdr:cNvPr id="258" name="楕円 257"/>
        <xdr:cNvSpPr/>
      </xdr:nvSpPr>
      <xdr:spPr>
        <a:xfrm>
          <a:off x="2857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126466</xdr:rowOff>
    </xdr:from>
    <xdr:ext cx="534377" cy="259045"/>
    <xdr:sp macro="" textlink="">
      <xdr:nvSpPr>
        <xdr:cNvPr id="259" name="テキスト ボックス 258"/>
        <xdr:cNvSpPr txBox="1"/>
      </xdr:nvSpPr>
      <xdr:spPr>
        <a:xfrm>
          <a:off x="2641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73154</xdr:rowOff>
    </xdr:from>
    <xdr:to>
      <xdr:col>10</xdr:col>
      <xdr:colOff>165100</xdr:colOff>
      <xdr:row>98</xdr:row>
      <xdr:rowOff>3304</xdr:rowOff>
    </xdr:to>
    <xdr:sp macro="" textlink="">
      <xdr:nvSpPr>
        <xdr:cNvPr id="260" name="楕円 259"/>
        <xdr:cNvSpPr/>
      </xdr:nvSpPr>
      <xdr:spPr>
        <a:xfrm>
          <a:off x="1968500" y="167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165881</xdr:rowOff>
    </xdr:from>
    <xdr:ext cx="534377" cy="259045"/>
    <xdr:sp macro="" textlink="">
      <xdr:nvSpPr>
        <xdr:cNvPr id="261" name="テキスト ボックス 260"/>
        <xdr:cNvSpPr txBox="1"/>
      </xdr:nvSpPr>
      <xdr:spPr>
        <a:xfrm>
          <a:off x="1752111" y="167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63987</xdr:rowOff>
    </xdr:from>
    <xdr:to>
      <xdr:col>6</xdr:col>
      <xdr:colOff>38100</xdr:colOff>
      <xdr:row>97</xdr:row>
      <xdr:rowOff>165587</xdr:rowOff>
    </xdr:to>
    <xdr:sp macro="" textlink="">
      <xdr:nvSpPr>
        <xdr:cNvPr id="262" name="楕円 261"/>
        <xdr:cNvSpPr/>
      </xdr:nvSpPr>
      <xdr:spPr>
        <a:xfrm>
          <a:off x="1079500" y="166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156714</xdr:rowOff>
    </xdr:from>
    <xdr:ext cx="534377" cy="259045"/>
    <xdr:sp macro="" textlink="">
      <xdr:nvSpPr>
        <xdr:cNvPr id="263" name="テキスト ボックス 262"/>
        <xdr:cNvSpPr txBox="1"/>
      </xdr:nvSpPr>
      <xdr:spPr>
        <a:xfrm>
          <a:off x="863111" y="167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51501</xdr:rowOff>
    </xdr:from>
    <xdr:to>
      <xdr:col>50</xdr:col>
      <xdr:colOff>165100</xdr:colOff>
      <xdr:row>38</xdr:row>
      <xdr:rowOff>153101</xdr:rowOff>
    </xdr:to>
    <xdr:sp macro="" textlink="">
      <xdr:nvSpPr>
        <xdr:cNvPr id="294" name="フローチャート: 判断 293"/>
        <xdr:cNvSpPr/>
      </xdr:nvSpPr>
      <xdr:spPr>
        <a:xfrm>
          <a:off x="9588500" y="656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169628</xdr:rowOff>
    </xdr:from>
    <xdr:ext cx="378565" cy="259045"/>
    <xdr:sp macro="" textlink="">
      <xdr:nvSpPr>
        <xdr:cNvPr id="295" name="テキスト ボックス 294"/>
        <xdr:cNvSpPr txBox="1"/>
      </xdr:nvSpPr>
      <xdr:spPr>
        <a:xfrm>
          <a:off x="9450017" y="634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42540</xdr:rowOff>
    </xdr:from>
    <xdr:to>
      <xdr:col>46</xdr:col>
      <xdr:colOff>38100</xdr:colOff>
      <xdr:row>38</xdr:row>
      <xdr:rowOff>144140</xdr:rowOff>
    </xdr:to>
    <xdr:sp macro="" textlink="">
      <xdr:nvSpPr>
        <xdr:cNvPr id="297" name="フローチャート: 判断 296"/>
        <xdr:cNvSpPr/>
      </xdr:nvSpPr>
      <xdr:spPr>
        <a:xfrm>
          <a:off x="8699500" y="65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160667</xdr:rowOff>
    </xdr:from>
    <xdr:ext cx="378565" cy="259045"/>
    <xdr:sp macro="" textlink="">
      <xdr:nvSpPr>
        <xdr:cNvPr id="298" name="テキスト ボックス 297"/>
        <xdr:cNvSpPr txBox="1"/>
      </xdr:nvSpPr>
      <xdr:spPr>
        <a:xfrm>
          <a:off x="8561017" y="63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41077</xdr:rowOff>
    </xdr:from>
    <xdr:to>
      <xdr:col>41</xdr:col>
      <xdr:colOff>101600</xdr:colOff>
      <xdr:row>38</xdr:row>
      <xdr:rowOff>142677</xdr:rowOff>
    </xdr:to>
    <xdr:sp macro="" textlink="">
      <xdr:nvSpPr>
        <xdr:cNvPr id="300" name="フローチャート: 判断 299"/>
        <xdr:cNvSpPr/>
      </xdr:nvSpPr>
      <xdr:spPr>
        <a:xfrm>
          <a:off x="7810500" y="65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159204</xdr:rowOff>
    </xdr:from>
    <xdr:ext cx="378565" cy="259045"/>
    <xdr:sp macro="" textlink="">
      <xdr:nvSpPr>
        <xdr:cNvPr id="301" name="テキスト ボックス 300"/>
        <xdr:cNvSpPr txBox="1"/>
      </xdr:nvSpPr>
      <xdr:spPr>
        <a:xfrm>
          <a:off x="7672017" y="633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02" name="フローチャート: 判断 301"/>
        <xdr:cNvSpPr/>
      </xdr:nvSpPr>
      <xdr:spPr>
        <a:xfrm>
          <a:off x="6921500" y="655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154175</xdr:rowOff>
    </xdr:from>
    <xdr:ext cx="378565" cy="259045"/>
    <xdr:sp macro="" textlink="">
      <xdr:nvSpPr>
        <xdr:cNvPr id="303" name="テキスト ボックス 302"/>
        <xdr:cNvSpPr txBox="1"/>
      </xdr:nvSpPr>
      <xdr:spPr>
        <a:xfrm>
          <a:off x="6783017" y="632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122084</xdr:rowOff>
    </xdr:from>
    <xdr:to>
      <xdr:col>55</xdr:col>
      <xdr:colOff>0</xdr:colOff>
      <xdr:row>55</xdr:row>
      <xdr:rowOff>167873</xdr:rowOff>
    </xdr:to>
    <xdr:cxnSp macro="">
      <xdr:nvCxnSpPr>
        <xdr:cNvPr id="345" name="直線コネクタ 344"/>
        <xdr:cNvCxnSpPr/>
      </xdr:nvCxnSpPr>
      <xdr:spPr>
        <a:xfrm flipV="1">
          <a:off x="9639300" y="9551834"/>
          <a:ext cx="8382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167873</xdr:rowOff>
    </xdr:from>
    <xdr:to>
      <xdr:col>50</xdr:col>
      <xdr:colOff>114300</xdr:colOff>
      <xdr:row>57</xdr:row>
      <xdr:rowOff>11360</xdr:rowOff>
    </xdr:to>
    <xdr:cxnSp macro="">
      <xdr:nvCxnSpPr>
        <xdr:cNvPr id="348" name="直線コネクタ 347"/>
        <xdr:cNvCxnSpPr/>
      </xdr:nvCxnSpPr>
      <xdr:spPr>
        <a:xfrm flipV="1">
          <a:off x="8750300" y="9597623"/>
          <a:ext cx="889000" cy="1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9" name="フローチャート: 判断 348"/>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64964</xdr:rowOff>
    </xdr:from>
    <xdr:ext cx="599010" cy="259045"/>
    <xdr:sp macro="" textlink="">
      <xdr:nvSpPr>
        <xdr:cNvPr id="350" name="テキスト ボックス 349"/>
        <xdr:cNvSpPr txBox="1"/>
      </xdr:nvSpPr>
      <xdr:spPr>
        <a:xfrm>
          <a:off x="9339795" y="96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11360</xdr:rowOff>
    </xdr:from>
    <xdr:to>
      <xdr:col>45</xdr:col>
      <xdr:colOff>177800</xdr:colOff>
      <xdr:row>57</xdr:row>
      <xdr:rowOff>37241</xdr:rowOff>
    </xdr:to>
    <xdr:cxnSp macro="">
      <xdr:nvCxnSpPr>
        <xdr:cNvPr id="351" name="直線コネクタ 350"/>
        <xdr:cNvCxnSpPr/>
      </xdr:nvCxnSpPr>
      <xdr:spPr>
        <a:xfrm flipV="1">
          <a:off x="7861300" y="9784010"/>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52" name="フローチャート: 判断 351"/>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53" name="テキスト ボックス 352"/>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27078</xdr:rowOff>
    </xdr:from>
    <xdr:to>
      <xdr:col>41</xdr:col>
      <xdr:colOff>50800</xdr:colOff>
      <xdr:row>57</xdr:row>
      <xdr:rowOff>37241</xdr:rowOff>
    </xdr:to>
    <xdr:cxnSp macro="">
      <xdr:nvCxnSpPr>
        <xdr:cNvPr id="354" name="直線コネクタ 353"/>
        <xdr:cNvCxnSpPr/>
      </xdr:nvCxnSpPr>
      <xdr:spPr>
        <a:xfrm>
          <a:off x="6972300" y="9799728"/>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5" name="フローチャート: 判断 354"/>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6" name="テキスト ボックス 355"/>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7" name="フローチャート: 判断 356"/>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8" name="テキスト ボックス 357"/>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71284</xdr:rowOff>
    </xdr:from>
    <xdr:to>
      <xdr:col>55</xdr:col>
      <xdr:colOff>50800</xdr:colOff>
      <xdr:row>56</xdr:row>
      <xdr:rowOff>1434</xdr:rowOff>
    </xdr:to>
    <xdr:sp macro="" textlink="">
      <xdr:nvSpPr>
        <xdr:cNvPr id="364" name="楕円 363"/>
        <xdr:cNvSpPr/>
      </xdr:nvSpPr>
      <xdr:spPr>
        <a:xfrm>
          <a:off x="10426700" y="95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94161</xdr:rowOff>
    </xdr:from>
    <xdr:ext cx="599010" cy="259045"/>
    <xdr:sp macro="" textlink="">
      <xdr:nvSpPr>
        <xdr:cNvPr id="365" name="農林水産業費該当値テキスト"/>
        <xdr:cNvSpPr txBox="1"/>
      </xdr:nvSpPr>
      <xdr:spPr>
        <a:xfrm>
          <a:off x="10528300" y="935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117073</xdr:rowOff>
    </xdr:from>
    <xdr:to>
      <xdr:col>50</xdr:col>
      <xdr:colOff>165100</xdr:colOff>
      <xdr:row>56</xdr:row>
      <xdr:rowOff>47223</xdr:rowOff>
    </xdr:to>
    <xdr:sp macro="" textlink="">
      <xdr:nvSpPr>
        <xdr:cNvPr id="366" name="楕円 365"/>
        <xdr:cNvSpPr/>
      </xdr:nvSpPr>
      <xdr:spPr>
        <a:xfrm>
          <a:off x="9588500" y="95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63750</xdr:rowOff>
    </xdr:from>
    <xdr:ext cx="599010" cy="259045"/>
    <xdr:sp macro="" textlink="">
      <xdr:nvSpPr>
        <xdr:cNvPr id="367" name="テキスト ボックス 366"/>
        <xdr:cNvSpPr txBox="1"/>
      </xdr:nvSpPr>
      <xdr:spPr>
        <a:xfrm>
          <a:off x="9339795" y="93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132010</xdr:rowOff>
    </xdr:from>
    <xdr:to>
      <xdr:col>46</xdr:col>
      <xdr:colOff>38100</xdr:colOff>
      <xdr:row>57</xdr:row>
      <xdr:rowOff>62160</xdr:rowOff>
    </xdr:to>
    <xdr:sp macro="" textlink="">
      <xdr:nvSpPr>
        <xdr:cNvPr id="368" name="楕円 367"/>
        <xdr:cNvSpPr/>
      </xdr:nvSpPr>
      <xdr:spPr>
        <a:xfrm>
          <a:off x="8699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53287</xdr:rowOff>
    </xdr:from>
    <xdr:ext cx="534377" cy="259045"/>
    <xdr:sp macro="" textlink="">
      <xdr:nvSpPr>
        <xdr:cNvPr id="369" name="テキスト ボックス 368"/>
        <xdr:cNvSpPr txBox="1"/>
      </xdr:nvSpPr>
      <xdr:spPr>
        <a:xfrm>
          <a:off x="8483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157891</xdr:rowOff>
    </xdr:from>
    <xdr:to>
      <xdr:col>41</xdr:col>
      <xdr:colOff>101600</xdr:colOff>
      <xdr:row>57</xdr:row>
      <xdr:rowOff>88041</xdr:rowOff>
    </xdr:to>
    <xdr:sp macro="" textlink="">
      <xdr:nvSpPr>
        <xdr:cNvPr id="370" name="楕円 369"/>
        <xdr:cNvSpPr/>
      </xdr:nvSpPr>
      <xdr:spPr>
        <a:xfrm>
          <a:off x="7810500" y="97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79168</xdr:rowOff>
    </xdr:from>
    <xdr:ext cx="534377" cy="259045"/>
    <xdr:sp macro="" textlink="">
      <xdr:nvSpPr>
        <xdr:cNvPr id="371" name="テキスト ボックス 370"/>
        <xdr:cNvSpPr txBox="1"/>
      </xdr:nvSpPr>
      <xdr:spPr>
        <a:xfrm>
          <a:off x="7594111" y="98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147728</xdr:rowOff>
    </xdr:from>
    <xdr:to>
      <xdr:col>36</xdr:col>
      <xdr:colOff>165100</xdr:colOff>
      <xdr:row>57</xdr:row>
      <xdr:rowOff>77878</xdr:rowOff>
    </xdr:to>
    <xdr:sp macro="" textlink="">
      <xdr:nvSpPr>
        <xdr:cNvPr id="372" name="楕円 371"/>
        <xdr:cNvSpPr/>
      </xdr:nvSpPr>
      <xdr:spPr>
        <a:xfrm>
          <a:off x="6921500" y="9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69005</xdr:rowOff>
    </xdr:from>
    <xdr:ext cx="534377" cy="259045"/>
    <xdr:sp macro="" textlink="">
      <xdr:nvSpPr>
        <xdr:cNvPr id="373" name="テキスト ボックス 372"/>
        <xdr:cNvSpPr txBox="1"/>
      </xdr:nvSpPr>
      <xdr:spPr>
        <a:xfrm>
          <a:off x="6705111" y="9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87333</xdr:rowOff>
    </xdr:from>
    <xdr:to>
      <xdr:col>55</xdr:col>
      <xdr:colOff>0</xdr:colOff>
      <xdr:row>76</xdr:row>
      <xdr:rowOff>90798</xdr:rowOff>
    </xdr:to>
    <xdr:cxnSp macro="">
      <xdr:nvCxnSpPr>
        <xdr:cNvPr id="400" name="直線コネクタ 399"/>
        <xdr:cNvCxnSpPr/>
      </xdr:nvCxnSpPr>
      <xdr:spPr>
        <a:xfrm>
          <a:off x="9639300" y="13117533"/>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87333</xdr:rowOff>
    </xdr:from>
    <xdr:to>
      <xdr:col>50</xdr:col>
      <xdr:colOff>114300</xdr:colOff>
      <xdr:row>77</xdr:row>
      <xdr:rowOff>57083</xdr:rowOff>
    </xdr:to>
    <xdr:cxnSp macro="">
      <xdr:nvCxnSpPr>
        <xdr:cNvPr id="403" name="直線コネクタ 402"/>
        <xdr:cNvCxnSpPr/>
      </xdr:nvCxnSpPr>
      <xdr:spPr>
        <a:xfrm flipV="1">
          <a:off x="8750300" y="13117533"/>
          <a:ext cx="889000" cy="14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45901</xdr:rowOff>
    </xdr:from>
    <xdr:to>
      <xdr:col>50</xdr:col>
      <xdr:colOff>165100</xdr:colOff>
      <xdr:row>77</xdr:row>
      <xdr:rowOff>147501</xdr:rowOff>
    </xdr:to>
    <xdr:sp macro="" textlink="">
      <xdr:nvSpPr>
        <xdr:cNvPr id="404" name="フローチャート: 判断 403"/>
        <xdr:cNvSpPr/>
      </xdr:nvSpPr>
      <xdr:spPr>
        <a:xfrm>
          <a:off x="9588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138628</xdr:rowOff>
    </xdr:from>
    <xdr:ext cx="534377" cy="259045"/>
    <xdr:sp macro="" textlink="">
      <xdr:nvSpPr>
        <xdr:cNvPr id="405" name="テキスト ボックス 404"/>
        <xdr:cNvSpPr txBox="1"/>
      </xdr:nvSpPr>
      <xdr:spPr>
        <a:xfrm>
          <a:off x="9372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99394</xdr:rowOff>
    </xdr:from>
    <xdr:to>
      <xdr:col>45</xdr:col>
      <xdr:colOff>177800</xdr:colOff>
      <xdr:row>77</xdr:row>
      <xdr:rowOff>57083</xdr:rowOff>
    </xdr:to>
    <xdr:cxnSp macro="">
      <xdr:nvCxnSpPr>
        <xdr:cNvPr id="406" name="直線コネクタ 405"/>
        <xdr:cNvCxnSpPr/>
      </xdr:nvCxnSpPr>
      <xdr:spPr>
        <a:xfrm>
          <a:off x="7861300" y="13129594"/>
          <a:ext cx="889000" cy="1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132069</xdr:rowOff>
    </xdr:from>
    <xdr:to>
      <xdr:col>46</xdr:col>
      <xdr:colOff>38100</xdr:colOff>
      <xdr:row>78</xdr:row>
      <xdr:rowOff>62219</xdr:rowOff>
    </xdr:to>
    <xdr:sp macro="" textlink="">
      <xdr:nvSpPr>
        <xdr:cNvPr id="407" name="フローチャート: 判断 406"/>
        <xdr:cNvSpPr/>
      </xdr:nvSpPr>
      <xdr:spPr>
        <a:xfrm>
          <a:off x="8699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53346</xdr:rowOff>
    </xdr:from>
    <xdr:ext cx="534377" cy="259045"/>
    <xdr:sp macro="" textlink="">
      <xdr:nvSpPr>
        <xdr:cNvPr id="408" name="テキスト ボックス 407"/>
        <xdr:cNvSpPr txBox="1"/>
      </xdr:nvSpPr>
      <xdr:spPr>
        <a:xfrm>
          <a:off x="8483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99394</xdr:rowOff>
    </xdr:from>
    <xdr:to>
      <xdr:col>41</xdr:col>
      <xdr:colOff>50800</xdr:colOff>
      <xdr:row>76</xdr:row>
      <xdr:rowOff>164754</xdr:rowOff>
    </xdr:to>
    <xdr:cxnSp macro="">
      <xdr:nvCxnSpPr>
        <xdr:cNvPr id="409" name="直線コネクタ 408"/>
        <xdr:cNvCxnSpPr/>
      </xdr:nvCxnSpPr>
      <xdr:spPr>
        <a:xfrm flipV="1">
          <a:off x="6972300" y="13129594"/>
          <a:ext cx="889000" cy="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134012</xdr:rowOff>
    </xdr:from>
    <xdr:to>
      <xdr:col>41</xdr:col>
      <xdr:colOff>101600</xdr:colOff>
      <xdr:row>78</xdr:row>
      <xdr:rowOff>64162</xdr:rowOff>
    </xdr:to>
    <xdr:sp macro="" textlink="">
      <xdr:nvSpPr>
        <xdr:cNvPr id="410" name="フローチャート: 判断 409"/>
        <xdr:cNvSpPr/>
      </xdr:nvSpPr>
      <xdr:spPr>
        <a:xfrm>
          <a:off x="7810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55289</xdr:rowOff>
    </xdr:from>
    <xdr:ext cx="534377" cy="259045"/>
    <xdr:sp macro="" textlink="">
      <xdr:nvSpPr>
        <xdr:cNvPr id="411" name="テキスト ボックス 410"/>
        <xdr:cNvSpPr txBox="1"/>
      </xdr:nvSpPr>
      <xdr:spPr>
        <a:xfrm>
          <a:off x="7594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134076</xdr:rowOff>
    </xdr:from>
    <xdr:to>
      <xdr:col>36</xdr:col>
      <xdr:colOff>165100</xdr:colOff>
      <xdr:row>78</xdr:row>
      <xdr:rowOff>64226</xdr:rowOff>
    </xdr:to>
    <xdr:sp macro="" textlink="">
      <xdr:nvSpPr>
        <xdr:cNvPr id="412" name="フローチャート: 判断 411"/>
        <xdr:cNvSpPr/>
      </xdr:nvSpPr>
      <xdr:spPr>
        <a:xfrm>
          <a:off x="6921500" y="133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55353</xdr:rowOff>
    </xdr:from>
    <xdr:ext cx="534377" cy="259045"/>
    <xdr:sp macro="" textlink="">
      <xdr:nvSpPr>
        <xdr:cNvPr id="413" name="テキスト ボックス 412"/>
        <xdr:cNvSpPr txBox="1"/>
      </xdr:nvSpPr>
      <xdr:spPr>
        <a:xfrm>
          <a:off x="6705111" y="134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39998</xdr:rowOff>
    </xdr:from>
    <xdr:to>
      <xdr:col>55</xdr:col>
      <xdr:colOff>50800</xdr:colOff>
      <xdr:row>76</xdr:row>
      <xdr:rowOff>141598</xdr:rowOff>
    </xdr:to>
    <xdr:sp macro="" textlink="">
      <xdr:nvSpPr>
        <xdr:cNvPr id="419" name="楕円 418"/>
        <xdr:cNvSpPr/>
      </xdr:nvSpPr>
      <xdr:spPr>
        <a:xfrm>
          <a:off x="10426700" y="130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62875</xdr:rowOff>
    </xdr:from>
    <xdr:ext cx="534377" cy="259045"/>
    <xdr:sp macro="" textlink="">
      <xdr:nvSpPr>
        <xdr:cNvPr id="420" name="商工費該当値テキスト"/>
        <xdr:cNvSpPr txBox="1"/>
      </xdr:nvSpPr>
      <xdr:spPr>
        <a:xfrm>
          <a:off x="10528300" y="129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36533</xdr:rowOff>
    </xdr:from>
    <xdr:to>
      <xdr:col>50</xdr:col>
      <xdr:colOff>165100</xdr:colOff>
      <xdr:row>76</xdr:row>
      <xdr:rowOff>138133</xdr:rowOff>
    </xdr:to>
    <xdr:sp macro="" textlink="">
      <xdr:nvSpPr>
        <xdr:cNvPr id="421" name="楕円 420"/>
        <xdr:cNvSpPr/>
      </xdr:nvSpPr>
      <xdr:spPr>
        <a:xfrm>
          <a:off x="9588500" y="130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154660</xdr:rowOff>
    </xdr:from>
    <xdr:ext cx="534377" cy="259045"/>
    <xdr:sp macro="" textlink="">
      <xdr:nvSpPr>
        <xdr:cNvPr id="422" name="テキスト ボックス 421"/>
        <xdr:cNvSpPr txBox="1"/>
      </xdr:nvSpPr>
      <xdr:spPr>
        <a:xfrm>
          <a:off x="9372111" y="128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6283</xdr:rowOff>
    </xdr:from>
    <xdr:to>
      <xdr:col>46</xdr:col>
      <xdr:colOff>38100</xdr:colOff>
      <xdr:row>77</xdr:row>
      <xdr:rowOff>107883</xdr:rowOff>
    </xdr:to>
    <xdr:sp macro="" textlink="">
      <xdr:nvSpPr>
        <xdr:cNvPr id="423" name="楕円 422"/>
        <xdr:cNvSpPr/>
      </xdr:nvSpPr>
      <xdr:spPr>
        <a:xfrm>
          <a:off x="8699500" y="132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124410</xdr:rowOff>
    </xdr:from>
    <xdr:ext cx="534377" cy="259045"/>
    <xdr:sp macro="" textlink="">
      <xdr:nvSpPr>
        <xdr:cNvPr id="424" name="テキスト ボックス 423"/>
        <xdr:cNvSpPr txBox="1"/>
      </xdr:nvSpPr>
      <xdr:spPr>
        <a:xfrm>
          <a:off x="8483111" y="129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48594</xdr:rowOff>
    </xdr:from>
    <xdr:to>
      <xdr:col>41</xdr:col>
      <xdr:colOff>101600</xdr:colOff>
      <xdr:row>76</xdr:row>
      <xdr:rowOff>150194</xdr:rowOff>
    </xdr:to>
    <xdr:sp macro="" textlink="">
      <xdr:nvSpPr>
        <xdr:cNvPr id="425" name="楕円 424"/>
        <xdr:cNvSpPr/>
      </xdr:nvSpPr>
      <xdr:spPr>
        <a:xfrm>
          <a:off x="7810500" y="130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166720</xdr:rowOff>
    </xdr:from>
    <xdr:ext cx="534377" cy="259045"/>
    <xdr:sp macro="" textlink="">
      <xdr:nvSpPr>
        <xdr:cNvPr id="426" name="テキスト ボックス 425"/>
        <xdr:cNvSpPr txBox="1"/>
      </xdr:nvSpPr>
      <xdr:spPr>
        <a:xfrm>
          <a:off x="7594111" y="128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113954</xdr:rowOff>
    </xdr:from>
    <xdr:to>
      <xdr:col>36</xdr:col>
      <xdr:colOff>165100</xdr:colOff>
      <xdr:row>77</xdr:row>
      <xdr:rowOff>44104</xdr:rowOff>
    </xdr:to>
    <xdr:sp macro="" textlink="">
      <xdr:nvSpPr>
        <xdr:cNvPr id="427" name="楕円 426"/>
        <xdr:cNvSpPr/>
      </xdr:nvSpPr>
      <xdr:spPr>
        <a:xfrm>
          <a:off x="6921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60631</xdr:rowOff>
    </xdr:from>
    <xdr:ext cx="534377" cy="259045"/>
    <xdr:sp macro="" textlink="">
      <xdr:nvSpPr>
        <xdr:cNvPr id="428" name="テキスト ボックス 427"/>
        <xdr:cNvSpPr txBox="1"/>
      </xdr:nvSpPr>
      <xdr:spPr>
        <a:xfrm>
          <a:off x="6705111" y="12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91196</xdr:rowOff>
    </xdr:from>
    <xdr:to>
      <xdr:col>55</xdr:col>
      <xdr:colOff>0</xdr:colOff>
      <xdr:row>95</xdr:row>
      <xdr:rowOff>117256</xdr:rowOff>
    </xdr:to>
    <xdr:cxnSp macro="">
      <xdr:nvCxnSpPr>
        <xdr:cNvPr id="455" name="直線コネクタ 454"/>
        <xdr:cNvCxnSpPr/>
      </xdr:nvCxnSpPr>
      <xdr:spPr>
        <a:xfrm flipV="1">
          <a:off x="9639300" y="16207496"/>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47986</xdr:rowOff>
    </xdr:from>
    <xdr:to>
      <xdr:col>50</xdr:col>
      <xdr:colOff>114300</xdr:colOff>
      <xdr:row>95</xdr:row>
      <xdr:rowOff>117256</xdr:rowOff>
    </xdr:to>
    <xdr:cxnSp macro="">
      <xdr:nvCxnSpPr>
        <xdr:cNvPr id="458" name="直線コネクタ 457"/>
        <xdr:cNvCxnSpPr/>
      </xdr:nvCxnSpPr>
      <xdr:spPr>
        <a:xfrm>
          <a:off x="8750300" y="16335736"/>
          <a:ext cx="8890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59" name="フローチャート: 判断 458"/>
        <xdr:cNvSpPr/>
      </xdr:nvSpPr>
      <xdr:spPr>
        <a:xfrm>
          <a:off x="9588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68031</xdr:rowOff>
    </xdr:from>
    <xdr:ext cx="534377" cy="259045"/>
    <xdr:sp macro="" textlink="">
      <xdr:nvSpPr>
        <xdr:cNvPr id="460" name="テキスト ボックス 459"/>
        <xdr:cNvSpPr txBox="1"/>
      </xdr:nvSpPr>
      <xdr:spPr>
        <a:xfrm>
          <a:off x="9372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47986</xdr:rowOff>
    </xdr:from>
    <xdr:to>
      <xdr:col>45</xdr:col>
      <xdr:colOff>177800</xdr:colOff>
      <xdr:row>95</xdr:row>
      <xdr:rowOff>86702</xdr:rowOff>
    </xdr:to>
    <xdr:cxnSp macro="">
      <xdr:nvCxnSpPr>
        <xdr:cNvPr id="461" name="直線コネクタ 460"/>
        <xdr:cNvCxnSpPr/>
      </xdr:nvCxnSpPr>
      <xdr:spPr>
        <a:xfrm flipV="1">
          <a:off x="7861300" y="16335736"/>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2" name="フローチャート: 判断 461"/>
        <xdr:cNvSpPr/>
      </xdr:nvSpPr>
      <xdr:spPr>
        <a:xfrm>
          <a:off x="8699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75274</xdr:rowOff>
    </xdr:from>
    <xdr:ext cx="534377" cy="259045"/>
    <xdr:sp macro="" textlink="">
      <xdr:nvSpPr>
        <xdr:cNvPr id="463" name="テキスト ボックス 462"/>
        <xdr:cNvSpPr txBox="1"/>
      </xdr:nvSpPr>
      <xdr:spPr>
        <a:xfrm>
          <a:off x="8483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82015</xdr:rowOff>
    </xdr:from>
    <xdr:to>
      <xdr:col>41</xdr:col>
      <xdr:colOff>50800</xdr:colOff>
      <xdr:row>95</xdr:row>
      <xdr:rowOff>86702</xdr:rowOff>
    </xdr:to>
    <xdr:cxnSp macro="">
      <xdr:nvCxnSpPr>
        <xdr:cNvPr id="464" name="直線コネクタ 463"/>
        <xdr:cNvCxnSpPr/>
      </xdr:nvCxnSpPr>
      <xdr:spPr>
        <a:xfrm>
          <a:off x="6972300" y="1636976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5" name="フローチャート: 判断 464"/>
        <xdr:cNvSpPr/>
      </xdr:nvSpPr>
      <xdr:spPr>
        <a:xfrm>
          <a:off x="7810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86259</xdr:rowOff>
    </xdr:from>
    <xdr:ext cx="534377" cy="259045"/>
    <xdr:sp macro="" textlink="">
      <xdr:nvSpPr>
        <xdr:cNvPr id="466" name="テキスト ボックス 465"/>
        <xdr:cNvSpPr txBox="1"/>
      </xdr:nvSpPr>
      <xdr:spPr>
        <a:xfrm>
          <a:off x="7594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7" name="フローチャート: 判断 466"/>
        <xdr:cNvSpPr/>
      </xdr:nvSpPr>
      <xdr:spPr>
        <a:xfrm>
          <a:off x="6921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80920</xdr:rowOff>
    </xdr:from>
    <xdr:ext cx="534377" cy="259045"/>
    <xdr:sp macro="" textlink="">
      <xdr:nvSpPr>
        <xdr:cNvPr id="468" name="テキスト ボックス 467"/>
        <xdr:cNvSpPr txBox="1"/>
      </xdr:nvSpPr>
      <xdr:spPr>
        <a:xfrm>
          <a:off x="6705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40396</xdr:rowOff>
    </xdr:from>
    <xdr:to>
      <xdr:col>55</xdr:col>
      <xdr:colOff>50800</xdr:colOff>
      <xdr:row>94</xdr:row>
      <xdr:rowOff>141996</xdr:rowOff>
    </xdr:to>
    <xdr:sp macro="" textlink="">
      <xdr:nvSpPr>
        <xdr:cNvPr id="474" name="楕円 473"/>
        <xdr:cNvSpPr/>
      </xdr:nvSpPr>
      <xdr:spPr>
        <a:xfrm>
          <a:off x="10426700" y="161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63273</xdr:rowOff>
    </xdr:from>
    <xdr:ext cx="599010" cy="259045"/>
    <xdr:sp macro="" textlink="">
      <xdr:nvSpPr>
        <xdr:cNvPr id="475" name="土木費該当値テキスト"/>
        <xdr:cNvSpPr txBox="1"/>
      </xdr:nvSpPr>
      <xdr:spPr>
        <a:xfrm>
          <a:off x="10528300" y="160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66456</xdr:rowOff>
    </xdr:from>
    <xdr:to>
      <xdr:col>50</xdr:col>
      <xdr:colOff>165100</xdr:colOff>
      <xdr:row>95</xdr:row>
      <xdr:rowOff>168056</xdr:rowOff>
    </xdr:to>
    <xdr:sp macro="" textlink="">
      <xdr:nvSpPr>
        <xdr:cNvPr id="476" name="楕円 475"/>
        <xdr:cNvSpPr/>
      </xdr:nvSpPr>
      <xdr:spPr>
        <a:xfrm>
          <a:off x="9588500" y="163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13133</xdr:rowOff>
    </xdr:from>
    <xdr:ext cx="599010" cy="259045"/>
    <xdr:sp macro="" textlink="">
      <xdr:nvSpPr>
        <xdr:cNvPr id="477" name="テキスト ボックス 476"/>
        <xdr:cNvSpPr txBox="1"/>
      </xdr:nvSpPr>
      <xdr:spPr>
        <a:xfrm>
          <a:off x="9339795" y="16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168636</xdr:rowOff>
    </xdr:from>
    <xdr:to>
      <xdr:col>46</xdr:col>
      <xdr:colOff>38100</xdr:colOff>
      <xdr:row>95</xdr:row>
      <xdr:rowOff>98786</xdr:rowOff>
    </xdr:to>
    <xdr:sp macro="" textlink="">
      <xdr:nvSpPr>
        <xdr:cNvPr id="478" name="楕円 477"/>
        <xdr:cNvSpPr/>
      </xdr:nvSpPr>
      <xdr:spPr>
        <a:xfrm>
          <a:off x="8699500" y="16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115313</xdr:rowOff>
    </xdr:from>
    <xdr:ext cx="599010" cy="259045"/>
    <xdr:sp macro="" textlink="">
      <xdr:nvSpPr>
        <xdr:cNvPr id="479" name="テキスト ボックス 478"/>
        <xdr:cNvSpPr txBox="1"/>
      </xdr:nvSpPr>
      <xdr:spPr>
        <a:xfrm>
          <a:off x="8450795" y="160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35902</xdr:rowOff>
    </xdr:from>
    <xdr:to>
      <xdr:col>41</xdr:col>
      <xdr:colOff>101600</xdr:colOff>
      <xdr:row>95</xdr:row>
      <xdr:rowOff>137502</xdr:rowOff>
    </xdr:to>
    <xdr:sp macro="" textlink="">
      <xdr:nvSpPr>
        <xdr:cNvPr id="480" name="楕円 479"/>
        <xdr:cNvSpPr/>
      </xdr:nvSpPr>
      <xdr:spPr>
        <a:xfrm>
          <a:off x="7810500" y="16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154029</xdr:rowOff>
    </xdr:from>
    <xdr:ext cx="599010" cy="259045"/>
    <xdr:sp macro="" textlink="">
      <xdr:nvSpPr>
        <xdr:cNvPr id="481" name="テキスト ボックス 480"/>
        <xdr:cNvSpPr txBox="1"/>
      </xdr:nvSpPr>
      <xdr:spPr>
        <a:xfrm>
          <a:off x="7561795" y="1609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31215</xdr:rowOff>
    </xdr:from>
    <xdr:to>
      <xdr:col>36</xdr:col>
      <xdr:colOff>165100</xdr:colOff>
      <xdr:row>95</xdr:row>
      <xdr:rowOff>132815</xdr:rowOff>
    </xdr:to>
    <xdr:sp macro="" textlink="">
      <xdr:nvSpPr>
        <xdr:cNvPr id="482" name="楕円 481"/>
        <xdr:cNvSpPr/>
      </xdr:nvSpPr>
      <xdr:spPr>
        <a:xfrm>
          <a:off x="6921500" y="1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149342</xdr:rowOff>
    </xdr:from>
    <xdr:ext cx="599010" cy="259045"/>
    <xdr:sp macro="" textlink="">
      <xdr:nvSpPr>
        <xdr:cNvPr id="483" name="テキスト ボックス 482"/>
        <xdr:cNvSpPr txBox="1"/>
      </xdr:nvSpPr>
      <xdr:spPr>
        <a:xfrm>
          <a:off x="6672795" y="1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102743</xdr:rowOff>
    </xdr:from>
    <xdr:to>
      <xdr:col>85</xdr:col>
      <xdr:colOff>127000</xdr:colOff>
      <xdr:row>38</xdr:row>
      <xdr:rowOff>114526</xdr:rowOff>
    </xdr:to>
    <xdr:cxnSp macro="">
      <xdr:nvCxnSpPr>
        <xdr:cNvPr id="516" name="直線コネクタ 515"/>
        <xdr:cNvCxnSpPr/>
      </xdr:nvCxnSpPr>
      <xdr:spPr>
        <a:xfrm flipV="1">
          <a:off x="15481300" y="6617843"/>
          <a:ext cx="8382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105791</xdr:rowOff>
    </xdr:from>
    <xdr:to>
      <xdr:col>81</xdr:col>
      <xdr:colOff>50800</xdr:colOff>
      <xdr:row>38</xdr:row>
      <xdr:rowOff>114526</xdr:rowOff>
    </xdr:to>
    <xdr:cxnSp macro="">
      <xdr:nvCxnSpPr>
        <xdr:cNvPr id="519" name="直線コネクタ 518"/>
        <xdr:cNvCxnSpPr/>
      </xdr:nvCxnSpPr>
      <xdr:spPr>
        <a:xfrm>
          <a:off x="14592300" y="6620891"/>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105740</xdr:rowOff>
    </xdr:from>
    <xdr:to>
      <xdr:col>81</xdr:col>
      <xdr:colOff>101600</xdr:colOff>
      <xdr:row>37</xdr:row>
      <xdr:rowOff>35890</xdr:rowOff>
    </xdr:to>
    <xdr:sp macro="" textlink="">
      <xdr:nvSpPr>
        <xdr:cNvPr id="520" name="フローチャート: 判断 519"/>
        <xdr:cNvSpPr/>
      </xdr:nvSpPr>
      <xdr:spPr>
        <a:xfrm>
          <a:off x="15430500" y="62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52417</xdr:rowOff>
    </xdr:from>
    <xdr:ext cx="534377" cy="259045"/>
    <xdr:sp macro="" textlink="">
      <xdr:nvSpPr>
        <xdr:cNvPr id="521" name="テキスト ボックス 520"/>
        <xdr:cNvSpPr txBox="1"/>
      </xdr:nvSpPr>
      <xdr:spPr>
        <a:xfrm>
          <a:off x="1521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105791</xdr:rowOff>
    </xdr:from>
    <xdr:to>
      <xdr:col>76</xdr:col>
      <xdr:colOff>114300</xdr:colOff>
      <xdr:row>38</xdr:row>
      <xdr:rowOff>106076</xdr:rowOff>
    </xdr:to>
    <xdr:cxnSp macro="">
      <xdr:nvCxnSpPr>
        <xdr:cNvPr id="522" name="直線コネクタ 521"/>
        <xdr:cNvCxnSpPr/>
      </xdr:nvCxnSpPr>
      <xdr:spPr>
        <a:xfrm flipV="1">
          <a:off x="13703300" y="662089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168034</xdr:rowOff>
    </xdr:from>
    <xdr:to>
      <xdr:col>76</xdr:col>
      <xdr:colOff>165100</xdr:colOff>
      <xdr:row>37</xdr:row>
      <xdr:rowOff>98184</xdr:rowOff>
    </xdr:to>
    <xdr:sp macro="" textlink="">
      <xdr:nvSpPr>
        <xdr:cNvPr id="523" name="フローチャート: 判断 522"/>
        <xdr:cNvSpPr/>
      </xdr:nvSpPr>
      <xdr:spPr>
        <a:xfrm>
          <a:off x="14541500" y="634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114711</xdr:rowOff>
    </xdr:from>
    <xdr:ext cx="534377" cy="259045"/>
    <xdr:sp macro="" textlink="">
      <xdr:nvSpPr>
        <xdr:cNvPr id="524" name="テキスト ボックス 523"/>
        <xdr:cNvSpPr txBox="1"/>
      </xdr:nvSpPr>
      <xdr:spPr>
        <a:xfrm>
          <a:off x="14325111" y="61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85103</xdr:rowOff>
    </xdr:from>
    <xdr:to>
      <xdr:col>71</xdr:col>
      <xdr:colOff>177800</xdr:colOff>
      <xdr:row>38</xdr:row>
      <xdr:rowOff>106076</xdr:rowOff>
    </xdr:to>
    <xdr:cxnSp macro="">
      <xdr:nvCxnSpPr>
        <xdr:cNvPr id="525" name="直線コネクタ 524"/>
        <xdr:cNvCxnSpPr/>
      </xdr:nvCxnSpPr>
      <xdr:spPr>
        <a:xfrm>
          <a:off x="12814300" y="6600203"/>
          <a:ext cx="889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35579</xdr:rowOff>
    </xdr:from>
    <xdr:to>
      <xdr:col>72</xdr:col>
      <xdr:colOff>38100</xdr:colOff>
      <xdr:row>37</xdr:row>
      <xdr:rowOff>137179</xdr:rowOff>
    </xdr:to>
    <xdr:sp macro="" textlink="">
      <xdr:nvSpPr>
        <xdr:cNvPr id="526" name="フローチャート: 判断 525"/>
        <xdr:cNvSpPr/>
      </xdr:nvSpPr>
      <xdr:spPr>
        <a:xfrm>
          <a:off x="13652500" y="63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153706</xdr:rowOff>
    </xdr:from>
    <xdr:ext cx="534377" cy="259045"/>
    <xdr:sp macro="" textlink="">
      <xdr:nvSpPr>
        <xdr:cNvPr id="527" name="テキスト ボックス 526"/>
        <xdr:cNvSpPr txBox="1"/>
      </xdr:nvSpPr>
      <xdr:spPr>
        <a:xfrm>
          <a:off x="13436111" y="61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40513</xdr:rowOff>
    </xdr:from>
    <xdr:to>
      <xdr:col>67</xdr:col>
      <xdr:colOff>101600</xdr:colOff>
      <xdr:row>37</xdr:row>
      <xdr:rowOff>142113</xdr:rowOff>
    </xdr:to>
    <xdr:sp macro="" textlink="">
      <xdr:nvSpPr>
        <xdr:cNvPr id="528" name="フローチャート: 判断 527"/>
        <xdr:cNvSpPr/>
      </xdr:nvSpPr>
      <xdr:spPr>
        <a:xfrm>
          <a:off x="12763500" y="63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158640</xdr:rowOff>
    </xdr:from>
    <xdr:ext cx="534377" cy="259045"/>
    <xdr:sp macro="" textlink="">
      <xdr:nvSpPr>
        <xdr:cNvPr id="529" name="テキスト ボックス 528"/>
        <xdr:cNvSpPr txBox="1"/>
      </xdr:nvSpPr>
      <xdr:spPr>
        <a:xfrm>
          <a:off x="12547111" y="61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51943</xdr:rowOff>
    </xdr:from>
    <xdr:to>
      <xdr:col>85</xdr:col>
      <xdr:colOff>177800</xdr:colOff>
      <xdr:row>38</xdr:row>
      <xdr:rowOff>153543</xdr:rowOff>
    </xdr:to>
    <xdr:sp macro="" textlink="">
      <xdr:nvSpPr>
        <xdr:cNvPr id="535" name="楕円 534"/>
        <xdr:cNvSpPr/>
      </xdr:nvSpPr>
      <xdr:spPr>
        <a:xfrm>
          <a:off x="16268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138320</xdr:rowOff>
    </xdr:from>
    <xdr:ext cx="534377" cy="259045"/>
    <xdr:sp macro="" textlink="">
      <xdr:nvSpPr>
        <xdr:cNvPr id="536" name="消防費該当値テキスト"/>
        <xdr:cNvSpPr txBox="1"/>
      </xdr:nvSpPr>
      <xdr:spPr>
        <a:xfrm>
          <a:off x="16370300" y="64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63726</xdr:rowOff>
    </xdr:from>
    <xdr:to>
      <xdr:col>81</xdr:col>
      <xdr:colOff>101600</xdr:colOff>
      <xdr:row>38</xdr:row>
      <xdr:rowOff>165326</xdr:rowOff>
    </xdr:to>
    <xdr:sp macro="" textlink="">
      <xdr:nvSpPr>
        <xdr:cNvPr id="537" name="楕円 536"/>
        <xdr:cNvSpPr/>
      </xdr:nvSpPr>
      <xdr:spPr>
        <a:xfrm>
          <a:off x="15430500" y="65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156453</xdr:rowOff>
    </xdr:from>
    <xdr:ext cx="534377" cy="259045"/>
    <xdr:sp macro="" textlink="">
      <xdr:nvSpPr>
        <xdr:cNvPr id="538" name="テキスト ボックス 537"/>
        <xdr:cNvSpPr txBox="1"/>
      </xdr:nvSpPr>
      <xdr:spPr>
        <a:xfrm>
          <a:off x="15214111" y="66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54991</xdr:rowOff>
    </xdr:from>
    <xdr:to>
      <xdr:col>76</xdr:col>
      <xdr:colOff>165100</xdr:colOff>
      <xdr:row>38</xdr:row>
      <xdr:rowOff>156591</xdr:rowOff>
    </xdr:to>
    <xdr:sp macro="" textlink="">
      <xdr:nvSpPr>
        <xdr:cNvPr id="539" name="楕円 538"/>
        <xdr:cNvSpPr/>
      </xdr:nvSpPr>
      <xdr:spPr>
        <a:xfrm>
          <a:off x="14541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147718</xdr:rowOff>
    </xdr:from>
    <xdr:ext cx="534377" cy="259045"/>
    <xdr:sp macro="" textlink="">
      <xdr:nvSpPr>
        <xdr:cNvPr id="540" name="テキスト ボックス 539"/>
        <xdr:cNvSpPr txBox="1"/>
      </xdr:nvSpPr>
      <xdr:spPr>
        <a:xfrm>
          <a:off x="14325111" y="66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55276</xdr:rowOff>
    </xdr:from>
    <xdr:to>
      <xdr:col>72</xdr:col>
      <xdr:colOff>38100</xdr:colOff>
      <xdr:row>38</xdr:row>
      <xdr:rowOff>156876</xdr:rowOff>
    </xdr:to>
    <xdr:sp macro="" textlink="">
      <xdr:nvSpPr>
        <xdr:cNvPr id="541" name="楕円 540"/>
        <xdr:cNvSpPr/>
      </xdr:nvSpPr>
      <xdr:spPr>
        <a:xfrm>
          <a:off x="13652500" y="65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148003</xdr:rowOff>
    </xdr:from>
    <xdr:ext cx="534377" cy="259045"/>
    <xdr:sp macro="" textlink="">
      <xdr:nvSpPr>
        <xdr:cNvPr id="542" name="テキスト ボックス 541"/>
        <xdr:cNvSpPr txBox="1"/>
      </xdr:nvSpPr>
      <xdr:spPr>
        <a:xfrm>
          <a:off x="13436111" y="66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34303</xdr:rowOff>
    </xdr:from>
    <xdr:to>
      <xdr:col>67</xdr:col>
      <xdr:colOff>101600</xdr:colOff>
      <xdr:row>38</xdr:row>
      <xdr:rowOff>135903</xdr:rowOff>
    </xdr:to>
    <xdr:sp macro="" textlink="">
      <xdr:nvSpPr>
        <xdr:cNvPr id="543" name="楕円 542"/>
        <xdr:cNvSpPr/>
      </xdr:nvSpPr>
      <xdr:spPr>
        <a:xfrm>
          <a:off x="12763500" y="65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127030</xdr:rowOff>
    </xdr:from>
    <xdr:ext cx="534377" cy="259045"/>
    <xdr:sp macro="" textlink="">
      <xdr:nvSpPr>
        <xdr:cNvPr id="544" name="テキスト ボックス 543"/>
        <xdr:cNvSpPr txBox="1"/>
      </xdr:nvSpPr>
      <xdr:spPr>
        <a:xfrm>
          <a:off x="12547111" y="66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140043</xdr:rowOff>
    </xdr:from>
    <xdr:to>
      <xdr:col>85</xdr:col>
      <xdr:colOff>127000</xdr:colOff>
      <xdr:row>55</xdr:row>
      <xdr:rowOff>50866</xdr:rowOff>
    </xdr:to>
    <xdr:cxnSp macro="">
      <xdr:nvCxnSpPr>
        <xdr:cNvPr id="573" name="直線コネクタ 572"/>
        <xdr:cNvCxnSpPr/>
      </xdr:nvCxnSpPr>
      <xdr:spPr>
        <a:xfrm flipV="1">
          <a:off x="15481300" y="9398343"/>
          <a:ext cx="8382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50866</xdr:rowOff>
    </xdr:from>
    <xdr:to>
      <xdr:col>81</xdr:col>
      <xdr:colOff>50800</xdr:colOff>
      <xdr:row>56</xdr:row>
      <xdr:rowOff>57183</xdr:rowOff>
    </xdr:to>
    <xdr:cxnSp macro="">
      <xdr:nvCxnSpPr>
        <xdr:cNvPr id="576" name="直線コネクタ 575"/>
        <xdr:cNvCxnSpPr/>
      </xdr:nvCxnSpPr>
      <xdr:spPr>
        <a:xfrm flipV="1">
          <a:off x="14592300" y="9480616"/>
          <a:ext cx="889000" cy="17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79580</xdr:rowOff>
    </xdr:from>
    <xdr:to>
      <xdr:col>81</xdr:col>
      <xdr:colOff>101600</xdr:colOff>
      <xdr:row>55</xdr:row>
      <xdr:rowOff>9730</xdr:rowOff>
    </xdr:to>
    <xdr:sp macro="" textlink="">
      <xdr:nvSpPr>
        <xdr:cNvPr id="577" name="フローチャート: 判断 576"/>
        <xdr:cNvSpPr/>
      </xdr:nvSpPr>
      <xdr:spPr>
        <a:xfrm>
          <a:off x="15430500" y="93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26257</xdr:rowOff>
    </xdr:from>
    <xdr:ext cx="599010" cy="259045"/>
    <xdr:sp macro="" textlink="">
      <xdr:nvSpPr>
        <xdr:cNvPr id="578" name="テキスト ボックス 577"/>
        <xdr:cNvSpPr txBox="1"/>
      </xdr:nvSpPr>
      <xdr:spPr>
        <a:xfrm>
          <a:off x="15181795" y="911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44389</xdr:rowOff>
    </xdr:from>
    <xdr:to>
      <xdr:col>76</xdr:col>
      <xdr:colOff>114300</xdr:colOff>
      <xdr:row>56</xdr:row>
      <xdr:rowOff>57183</xdr:rowOff>
    </xdr:to>
    <xdr:cxnSp macro="">
      <xdr:nvCxnSpPr>
        <xdr:cNvPr id="579" name="直線コネクタ 578"/>
        <xdr:cNvCxnSpPr/>
      </xdr:nvCxnSpPr>
      <xdr:spPr>
        <a:xfrm>
          <a:off x="13703300" y="9645589"/>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93822</xdr:rowOff>
    </xdr:from>
    <xdr:to>
      <xdr:col>76</xdr:col>
      <xdr:colOff>165100</xdr:colOff>
      <xdr:row>55</xdr:row>
      <xdr:rowOff>23972</xdr:rowOff>
    </xdr:to>
    <xdr:sp macro="" textlink="">
      <xdr:nvSpPr>
        <xdr:cNvPr id="580" name="フローチャート: 判断 579"/>
        <xdr:cNvSpPr/>
      </xdr:nvSpPr>
      <xdr:spPr>
        <a:xfrm>
          <a:off x="14541500" y="93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40499</xdr:rowOff>
    </xdr:from>
    <xdr:ext cx="534377" cy="259045"/>
    <xdr:sp macro="" textlink="">
      <xdr:nvSpPr>
        <xdr:cNvPr id="581" name="テキスト ボックス 580"/>
        <xdr:cNvSpPr txBox="1"/>
      </xdr:nvSpPr>
      <xdr:spPr>
        <a:xfrm>
          <a:off x="14325111" y="91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164161</xdr:rowOff>
    </xdr:from>
    <xdr:to>
      <xdr:col>71</xdr:col>
      <xdr:colOff>177800</xdr:colOff>
      <xdr:row>56</xdr:row>
      <xdr:rowOff>44389</xdr:rowOff>
    </xdr:to>
    <xdr:cxnSp macro="">
      <xdr:nvCxnSpPr>
        <xdr:cNvPr id="582" name="直線コネクタ 581"/>
        <xdr:cNvCxnSpPr/>
      </xdr:nvCxnSpPr>
      <xdr:spPr>
        <a:xfrm>
          <a:off x="12814300" y="9593911"/>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133264</xdr:rowOff>
    </xdr:from>
    <xdr:to>
      <xdr:col>72</xdr:col>
      <xdr:colOff>38100</xdr:colOff>
      <xdr:row>55</xdr:row>
      <xdr:rowOff>63414</xdr:rowOff>
    </xdr:to>
    <xdr:sp macro="" textlink="">
      <xdr:nvSpPr>
        <xdr:cNvPr id="583" name="フローチャート: 判断 582"/>
        <xdr:cNvSpPr/>
      </xdr:nvSpPr>
      <xdr:spPr>
        <a:xfrm>
          <a:off x="13652500" y="939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79941</xdr:rowOff>
    </xdr:from>
    <xdr:ext cx="534377" cy="259045"/>
    <xdr:sp macro="" textlink="">
      <xdr:nvSpPr>
        <xdr:cNvPr id="584" name="テキスト ボックス 583"/>
        <xdr:cNvSpPr txBox="1"/>
      </xdr:nvSpPr>
      <xdr:spPr>
        <a:xfrm>
          <a:off x="13436111" y="91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112423</xdr:rowOff>
    </xdr:from>
    <xdr:to>
      <xdr:col>67</xdr:col>
      <xdr:colOff>101600</xdr:colOff>
      <xdr:row>55</xdr:row>
      <xdr:rowOff>42573</xdr:rowOff>
    </xdr:to>
    <xdr:sp macro="" textlink="">
      <xdr:nvSpPr>
        <xdr:cNvPr id="585" name="フローチャート: 判断 584"/>
        <xdr:cNvSpPr/>
      </xdr:nvSpPr>
      <xdr:spPr>
        <a:xfrm>
          <a:off x="12763500" y="93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59100</xdr:rowOff>
    </xdr:from>
    <xdr:ext cx="534377" cy="259045"/>
    <xdr:sp macro="" textlink="">
      <xdr:nvSpPr>
        <xdr:cNvPr id="586" name="テキスト ボックス 585"/>
        <xdr:cNvSpPr txBox="1"/>
      </xdr:nvSpPr>
      <xdr:spPr>
        <a:xfrm>
          <a:off x="12547111" y="91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89243</xdr:rowOff>
    </xdr:from>
    <xdr:to>
      <xdr:col>85</xdr:col>
      <xdr:colOff>177800</xdr:colOff>
      <xdr:row>55</xdr:row>
      <xdr:rowOff>19393</xdr:rowOff>
    </xdr:to>
    <xdr:sp macro="" textlink="">
      <xdr:nvSpPr>
        <xdr:cNvPr id="592" name="楕円 591"/>
        <xdr:cNvSpPr/>
      </xdr:nvSpPr>
      <xdr:spPr>
        <a:xfrm>
          <a:off x="16268700" y="93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112120</xdr:rowOff>
    </xdr:from>
    <xdr:ext cx="534377" cy="259045"/>
    <xdr:sp macro="" textlink="">
      <xdr:nvSpPr>
        <xdr:cNvPr id="593" name="教育費該当値テキスト"/>
        <xdr:cNvSpPr txBox="1"/>
      </xdr:nvSpPr>
      <xdr:spPr>
        <a:xfrm>
          <a:off x="16370300" y="91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xdr:rowOff>
    </xdr:from>
    <xdr:to>
      <xdr:col>81</xdr:col>
      <xdr:colOff>101600</xdr:colOff>
      <xdr:row>55</xdr:row>
      <xdr:rowOff>101666</xdr:rowOff>
    </xdr:to>
    <xdr:sp macro="" textlink="">
      <xdr:nvSpPr>
        <xdr:cNvPr id="594" name="楕円 593"/>
        <xdr:cNvSpPr/>
      </xdr:nvSpPr>
      <xdr:spPr>
        <a:xfrm>
          <a:off x="15430500" y="9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92793</xdr:rowOff>
    </xdr:from>
    <xdr:ext cx="534377" cy="259045"/>
    <xdr:sp macro="" textlink="">
      <xdr:nvSpPr>
        <xdr:cNvPr id="595" name="テキスト ボックス 594"/>
        <xdr:cNvSpPr txBox="1"/>
      </xdr:nvSpPr>
      <xdr:spPr>
        <a:xfrm>
          <a:off x="15214111" y="95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6383</xdr:rowOff>
    </xdr:from>
    <xdr:to>
      <xdr:col>76</xdr:col>
      <xdr:colOff>165100</xdr:colOff>
      <xdr:row>56</xdr:row>
      <xdr:rowOff>107983</xdr:rowOff>
    </xdr:to>
    <xdr:sp macro="" textlink="">
      <xdr:nvSpPr>
        <xdr:cNvPr id="596" name="楕円 595"/>
        <xdr:cNvSpPr/>
      </xdr:nvSpPr>
      <xdr:spPr>
        <a:xfrm>
          <a:off x="14541500" y="96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99110</xdr:rowOff>
    </xdr:from>
    <xdr:ext cx="534377" cy="259045"/>
    <xdr:sp macro="" textlink="">
      <xdr:nvSpPr>
        <xdr:cNvPr id="597" name="テキスト ボックス 596"/>
        <xdr:cNvSpPr txBox="1"/>
      </xdr:nvSpPr>
      <xdr:spPr>
        <a:xfrm>
          <a:off x="14325111" y="97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165039</xdr:rowOff>
    </xdr:from>
    <xdr:to>
      <xdr:col>72</xdr:col>
      <xdr:colOff>38100</xdr:colOff>
      <xdr:row>56</xdr:row>
      <xdr:rowOff>95189</xdr:rowOff>
    </xdr:to>
    <xdr:sp macro="" textlink="">
      <xdr:nvSpPr>
        <xdr:cNvPr id="598" name="楕円 597"/>
        <xdr:cNvSpPr/>
      </xdr:nvSpPr>
      <xdr:spPr>
        <a:xfrm>
          <a:off x="13652500" y="95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86316</xdr:rowOff>
    </xdr:from>
    <xdr:ext cx="534377" cy="259045"/>
    <xdr:sp macro="" textlink="">
      <xdr:nvSpPr>
        <xdr:cNvPr id="599" name="テキスト ボックス 598"/>
        <xdr:cNvSpPr txBox="1"/>
      </xdr:nvSpPr>
      <xdr:spPr>
        <a:xfrm>
          <a:off x="13436111" y="96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113361</xdr:rowOff>
    </xdr:from>
    <xdr:to>
      <xdr:col>67</xdr:col>
      <xdr:colOff>101600</xdr:colOff>
      <xdr:row>56</xdr:row>
      <xdr:rowOff>43511</xdr:rowOff>
    </xdr:to>
    <xdr:sp macro="" textlink="">
      <xdr:nvSpPr>
        <xdr:cNvPr id="600" name="楕円 599"/>
        <xdr:cNvSpPr/>
      </xdr:nvSpPr>
      <xdr:spPr>
        <a:xfrm>
          <a:off x="127635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34638</xdr:rowOff>
    </xdr:from>
    <xdr:ext cx="534377" cy="259045"/>
    <xdr:sp macro="" textlink="">
      <xdr:nvSpPr>
        <xdr:cNvPr id="601" name="テキスト ボックス 600"/>
        <xdr:cNvSpPr txBox="1"/>
      </xdr:nvSpPr>
      <xdr:spPr>
        <a:xfrm>
          <a:off x="12547111" y="96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113698</xdr:rowOff>
    </xdr:from>
    <xdr:to>
      <xdr:col>81</xdr:col>
      <xdr:colOff>50800</xdr:colOff>
      <xdr:row>78</xdr:row>
      <xdr:rowOff>139700</xdr:rowOff>
    </xdr:to>
    <xdr:cxnSp macro="">
      <xdr:nvCxnSpPr>
        <xdr:cNvPr id="631" name="直線コネクタ 630"/>
        <xdr:cNvCxnSpPr/>
      </xdr:nvCxnSpPr>
      <xdr:spPr>
        <a:xfrm>
          <a:off x="14592300" y="13486798"/>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32" name="フローチャート: 判断 631"/>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122888</xdr:rowOff>
    </xdr:from>
    <xdr:ext cx="534377" cy="259045"/>
    <xdr:sp macro="" textlink="">
      <xdr:nvSpPr>
        <xdr:cNvPr id="633" name="テキスト ボックス 632"/>
        <xdr:cNvSpPr txBox="1"/>
      </xdr:nvSpPr>
      <xdr:spPr>
        <a:xfrm>
          <a:off x="15214111" y="131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140660</xdr:rowOff>
    </xdr:from>
    <xdr:to>
      <xdr:col>76</xdr:col>
      <xdr:colOff>114300</xdr:colOff>
      <xdr:row>78</xdr:row>
      <xdr:rowOff>113698</xdr:rowOff>
    </xdr:to>
    <xdr:cxnSp macro="">
      <xdr:nvCxnSpPr>
        <xdr:cNvPr id="634" name="直線コネクタ 633"/>
        <xdr:cNvCxnSpPr/>
      </xdr:nvCxnSpPr>
      <xdr:spPr>
        <a:xfrm>
          <a:off x="13703300" y="13342310"/>
          <a:ext cx="889000" cy="1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35" name="フローチャート: 判断 634"/>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36" name="テキスト ボックス 635"/>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140660</xdr:rowOff>
    </xdr:from>
    <xdr:to>
      <xdr:col>71</xdr:col>
      <xdr:colOff>177800</xdr:colOff>
      <xdr:row>78</xdr:row>
      <xdr:rowOff>65598</xdr:rowOff>
    </xdr:to>
    <xdr:cxnSp macro="">
      <xdr:nvCxnSpPr>
        <xdr:cNvPr id="637" name="直線コネクタ 636"/>
        <xdr:cNvCxnSpPr/>
      </xdr:nvCxnSpPr>
      <xdr:spPr>
        <a:xfrm flipV="1">
          <a:off x="12814300" y="13342310"/>
          <a:ext cx="889000" cy="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8" name="フローチャート: 判断 637"/>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108895</xdr:rowOff>
    </xdr:from>
    <xdr:ext cx="534377" cy="259045"/>
    <xdr:sp macro="" textlink="">
      <xdr:nvSpPr>
        <xdr:cNvPr id="639" name="テキスト ボックス 638"/>
        <xdr:cNvSpPr txBox="1"/>
      </xdr:nvSpPr>
      <xdr:spPr>
        <a:xfrm>
          <a:off x="13436111" y="134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40" name="フローチャート: 判断 639"/>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109531</xdr:rowOff>
    </xdr:from>
    <xdr:ext cx="534377" cy="259045"/>
    <xdr:sp macro="" textlink="">
      <xdr:nvSpPr>
        <xdr:cNvPr id="641" name="テキスト ボックス 640"/>
        <xdr:cNvSpPr txBox="1"/>
      </xdr:nvSpPr>
      <xdr:spPr>
        <a:xfrm>
          <a:off x="12547111" y="134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62898</xdr:rowOff>
    </xdr:from>
    <xdr:to>
      <xdr:col>76</xdr:col>
      <xdr:colOff>165100</xdr:colOff>
      <xdr:row>78</xdr:row>
      <xdr:rowOff>164498</xdr:rowOff>
    </xdr:to>
    <xdr:sp macro="" textlink="">
      <xdr:nvSpPr>
        <xdr:cNvPr id="651" name="楕円 650"/>
        <xdr:cNvSpPr/>
      </xdr:nvSpPr>
      <xdr:spPr>
        <a:xfrm>
          <a:off x="14541500" y="134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155625</xdr:rowOff>
    </xdr:from>
    <xdr:ext cx="469744" cy="259045"/>
    <xdr:sp macro="" textlink="">
      <xdr:nvSpPr>
        <xdr:cNvPr id="652" name="テキスト ボックス 651"/>
        <xdr:cNvSpPr txBox="1"/>
      </xdr:nvSpPr>
      <xdr:spPr>
        <a:xfrm>
          <a:off x="14357428" y="1352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89860</xdr:rowOff>
    </xdr:from>
    <xdr:to>
      <xdr:col>72</xdr:col>
      <xdr:colOff>38100</xdr:colOff>
      <xdr:row>78</xdr:row>
      <xdr:rowOff>20010</xdr:rowOff>
    </xdr:to>
    <xdr:sp macro="" textlink="">
      <xdr:nvSpPr>
        <xdr:cNvPr id="653" name="楕円 652"/>
        <xdr:cNvSpPr/>
      </xdr:nvSpPr>
      <xdr:spPr>
        <a:xfrm>
          <a:off x="13652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36537</xdr:rowOff>
    </xdr:from>
    <xdr:ext cx="534377" cy="259045"/>
    <xdr:sp macro="" textlink="">
      <xdr:nvSpPr>
        <xdr:cNvPr id="654" name="テキスト ボックス 653"/>
        <xdr:cNvSpPr txBox="1"/>
      </xdr:nvSpPr>
      <xdr:spPr>
        <a:xfrm>
          <a:off x="13436111" y="13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14798</xdr:rowOff>
    </xdr:from>
    <xdr:to>
      <xdr:col>67</xdr:col>
      <xdr:colOff>101600</xdr:colOff>
      <xdr:row>78</xdr:row>
      <xdr:rowOff>116398</xdr:rowOff>
    </xdr:to>
    <xdr:sp macro="" textlink="">
      <xdr:nvSpPr>
        <xdr:cNvPr id="655" name="楕円 654"/>
        <xdr:cNvSpPr/>
      </xdr:nvSpPr>
      <xdr:spPr>
        <a:xfrm>
          <a:off x="12763500" y="133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132925</xdr:rowOff>
    </xdr:from>
    <xdr:ext cx="534377" cy="259045"/>
    <xdr:sp macro="" textlink="">
      <xdr:nvSpPr>
        <xdr:cNvPr id="656" name="テキスト ボックス 655"/>
        <xdr:cNvSpPr txBox="1"/>
      </xdr:nvSpPr>
      <xdr:spPr>
        <a:xfrm>
          <a:off x="12547111" y="131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82038</xdr:rowOff>
    </xdr:from>
    <xdr:to>
      <xdr:col>85</xdr:col>
      <xdr:colOff>127000</xdr:colOff>
      <xdr:row>93</xdr:row>
      <xdr:rowOff>130057</xdr:rowOff>
    </xdr:to>
    <xdr:cxnSp macro="">
      <xdr:nvCxnSpPr>
        <xdr:cNvPr id="683" name="直線コネクタ 682"/>
        <xdr:cNvCxnSpPr/>
      </xdr:nvCxnSpPr>
      <xdr:spPr>
        <a:xfrm flipV="1">
          <a:off x="15481300" y="16026888"/>
          <a:ext cx="8382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130057</xdr:rowOff>
    </xdr:from>
    <xdr:to>
      <xdr:col>81</xdr:col>
      <xdr:colOff>50800</xdr:colOff>
      <xdr:row>93</xdr:row>
      <xdr:rowOff>161672</xdr:rowOff>
    </xdr:to>
    <xdr:cxnSp macro="">
      <xdr:nvCxnSpPr>
        <xdr:cNvPr id="686" name="直線コネクタ 685"/>
        <xdr:cNvCxnSpPr/>
      </xdr:nvCxnSpPr>
      <xdr:spPr>
        <a:xfrm flipV="1">
          <a:off x="14592300" y="16074907"/>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88" name="テキスト ボックス 687"/>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161672</xdr:rowOff>
    </xdr:from>
    <xdr:to>
      <xdr:col>76</xdr:col>
      <xdr:colOff>114300</xdr:colOff>
      <xdr:row>94</xdr:row>
      <xdr:rowOff>31618</xdr:rowOff>
    </xdr:to>
    <xdr:cxnSp macro="">
      <xdr:nvCxnSpPr>
        <xdr:cNvPr id="689" name="直線コネクタ 688"/>
        <xdr:cNvCxnSpPr/>
      </xdr:nvCxnSpPr>
      <xdr:spPr>
        <a:xfrm flipV="1">
          <a:off x="13703300" y="16106522"/>
          <a:ext cx="8890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0" name="フローチャート: 判断 689"/>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1" name="テキスト ボックス 690"/>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31618</xdr:rowOff>
    </xdr:from>
    <xdr:to>
      <xdr:col>71</xdr:col>
      <xdr:colOff>177800</xdr:colOff>
      <xdr:row>94</xdr:row>
      <xdr:rowOff>67325</xdr:rowOff>
    </xdr:to>
    <xdr:cxnSp macro="">
      <xdr:nvCxnSpPr>
        <xdr:cNvPr id="692" name="直線コネクタ 691"/>
        <xdr:cNvCxnSpPr/>
      </xdr:nvCxnSpPr>
      <xdr:spPr>
        <a:xfrm flipV="1">
          <a:off x="12814300" y="16147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3" name="フローチャート: 判断 692"/>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4" name="テキスト ボックス 693"/>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5" name="フローチャート: 判断 694"/>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96" name="テキスト ボックス 695"/>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31238</xdr:rowOff>
    </xdr:from>
    <xdr:to>
      <xdr:col>85</xdr:col>
      <xdr:colOff>177800</xdr:colOff>
      <xdr:row>93</xdr:row>
      <xdr:rowOff>132838</xdr:rowOff>
    </xdr:to>
    <xdr:sp macro="" textlink="">
      <xdr:nvSpPr>
        <xdr:cNvPr id="702" name="楕円 701"/>
        <xdr:cNvSpPr/>
      </xdr:nvSpPr>
      <xdr:spPr>
        <a:xfrm>
          <a:off x="16268700" y="159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54115</xdr:rowOff>
    </xdr:from>
    <xdr:ext cx="599010" cy="259045"/>
    <xdr:sp macro="" textlink="">
      <xdr:nvSpPr>
        <xdr:cNvPr id="703" name="公債費該当値テキスト"/>
        <xdr:cNvSpPr txBox="1"/>
      </xdr:nvSpPr>
      <xdr:spPr>
        <a:xfrm>
          <a:off x="16370300" y="1582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79257</xdr:rowOff>
    </xdr:from>
    <xdr:to>
      <xdr:col>81</xdr:col>
      <xdr:colOff>101600</xdr:colOff>
      <xdr:row>94</xdr:row>
      <xdr:rowOff>9407</xdr:rowOff>
    </xdr:to>
    <xdr:sp macro="" textlink="">
      <xdr:nvSpPr>
        <xdr:cNvPr id="704" name="楕円 703"/>
        <xdr:cNvSpPr/>
      </xdr:nvSpPr>
      <xdr:spPr>
        <a:xfrm>
          <a:off x="15430500" y="160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25934</xdr:rowOff>
    </xdr:from>
    <xdr:ext cx="599010" cy="259045"/>
    <xdr:sp macro="" textlink="">
      <xdr:nvSpPr>
        <xdr:cNvPr id="705" name="テキスト ボックス 704"/>
        <xdr:cNvSpPr txBox="1"/>
      </xdr:nvSpPr>
      <xdr:spPr>
        <a:xfrm>
          <a:off x="15181795" y="1579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110872</xdr:rowOff>
    </xdr:from>
    <xdr:to>
      <xdr:col>76</xdr:col>
      <xdr:colOff>165100</xdr:colOff>
      <xdr:row>94</xdr:row>
      <xdr:rowOff>41022</xdr:rowOff>
    </xdr:to>
    <xdr:sp macro="" textlink="">
      <xdr:nvSpPr>
        <xdr:cNvPr id="706" name="楕円 705"/>
        <xdr:cNvSpPr/>
      </xdr:nvSpPr>
      <xdr:spPr>
        <a:xfrm>
          <a:off x="14541500" y="160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57549</xdr:rowOff>
    </xdr:from>
    <xdr:ext cx="599010" cy="259045"/>
    <xdr:sp macro="" textlink="">
      <xdr:nvSpPr>
        <xdr:cNvPr id="707" name="テキスト ボックス 706"/>
        <xdr:cNvSpPr txBox="1"/>
      </xdr:nvSpPr>
      <xdr:spPr>
        <a:xfrm>
          <a:off x="14292795" y="158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152268</xdr:rowOff>
    </xdr:from>
    <xdr:to>
      <xdr:col>72</xdr:col>
      <xdr:colOff>38100</xdr:colOff>
      <xdr:row>94</xdr:row>
      <xdr:rowOff>82418</xdr:rowOff>
    </xdr:to>
    <xdr:sp macro="" textlink="">
      <xdr:nvSpPr>
        <xdr:cNvPr id="708" name="楕円 707"/>
        <xdr:cNvSpPr/>
      </xdr:nvSpPr>
      <xdr:spPr>
        <a:xfrm>
          <a:off x="13652500" y="16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98945</xdr:rowOff>
    </xdr:from>
    <xdr:ext cx="599010" cy="259045"/>
    <xdr:sp macro="" textlink="">
      <xdr:nvSpPr>
        <xdr:cNvPr id="709" name="テキスト ボックス 708"/>
        <xdr:cNvSpPr txBox="1"/>
      </xdr:nvSpPr>
      <xdr:spPr>
        <a:xfrm>
          <a:off x="13403795" y="15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16525</xdr:rowOff>
    </xdr:from>
    <xdr:to>
      <xdr:col>67</xdr:col>
      <xdr:colOff>101600</xdr:colOff>
      <xdr:row>94</xdr:row>
      <xdr:rowOff>118125</xdr:rowOff>
    </xdr:to>
    <xdr:sp macro="" textlink="">
      <xdr:nvSpPr>
        <xdr:cNvPr id="710" name="楕円 709"/>
        <xdr:cNvSpPr/>
      </xdr:nvSpPr>
      <xdr:spPr>
        <a:xfrm>
          <a:off x="12763500" y="161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134652</xdr:rowOff>
    </xdr:from>
    <xdr:ext cx="599010" cy="259045"/>
    <xdr:sp macro="" textlink="">
      <xdr:nvSpPr>
        <xdr:cNvPr id="711" name="テキスト ボックス 710"/>
        <xdr:cNvSpPr txBox="1"/>
      </xdr:nvSpPr>
      <xdr:spPr>
        <a:xfrm>
          <a:off x="12514795" y="159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127279</xdr:rowOff>
    </xdr:from>
    <xdr:to>
      <xdr:col>116</xdr:col>
      <xdr:colOff>63500</xdr:colOff>
      <xdr:row>39</xdr:row>
      <xdr:rowOff>44450</xdr:rowOff>
    </xdr:to>
    <xdr:cxnSp macro="">
      <xdr:nvCxnSpPr>
        <xdr:cNvPr id="740" name="直線コネクタ 739"/>
        <xdr:cNvCxnSpPr/>
      </xdr:nvCxnSpPr>
      <xdr:spPr>
        <a:xfrm>
          <a:off x="21323300" y="664237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126670</xdr:rowOff>
    </xdr:from>
    <xdr:to>
      <xdr:col>111</xdr:col>
      <xdr:colOff>177800</xdr:colOff>
      <xdr:row>38</xdr:row>
      <xdr:rowOff>127279</xdr:rowOff>
    </xdr:to>
    <xdr:cxnSp macro="">
      <xdr:nvCxnSpPr>
        <xdr:cNvPr id="743" name="直線コネクタ 742"/>
        <xdr:cNvCxnSpPr/>
      </xdr:nvCxnSpPr>
      <xdr:spPr>
        <a:xfrm>
          <a:off x="20434300" y="664177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44" name="フローチャート: 判断 743"/>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58183</xdr:rowOff>
    </xdr:from>
    <xdr:ext cx="378565" cy="259045"/>
    <xdr:sp macro="" textlink="">
      <xdr:nvSpPr>
        <xdr:cNvPr id="745" name="テキスト ボックス 744"/>
        <xdr:cNvSpPr txBox="1"/>
      </xdr:nvSpPr>
      <xdr:spPr>
        <a:xfrm>
          <a:off x="21134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48413</xdr:rowOff>
    </xdr:from>
    <xdr:to>
      <xdr:col>107</xdr:col>
      <xdr:colOff>50800</xdr:colOff>
      <xdr:row>38</xdr:row>
      <xdr:rowOff>126670</xdr:rowOff>
    </xdr:to>
    <xdr:cxnSp macro="">
      <xdr:nvCxnSpPr>
        <xdr:cNvPr id="746" name="直線コネクタ 745"/>
        <xdr:cNvCxnSpPr/>
      </xdr:nvCxnSpPr>
      <xdr:spPr>
        <a:xfrm>
          <a:off x="19545300" y="6049163"/>
          <a:ext cx="889000" cy="5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97587</xdr:rowOff>
    </xdr:from>
    <xdr:to>
      <xdr:col>107</xdr:col>
      <xdr:colOff>101600</xdr:colOff>
      <xdr:row>39</xdr:row>
      <xdr:rowOff>27737</xdr:rowOff>
    </xdr:to>
    <xdr:sp macro="" textlink="">
      <xdr:nvSpPr>
        <xdr:cNvPr id="747" name="フローチャート: 判断 746"/>
        <xdr:cNvSpPr/>
      </xdr:nvSpPr>
      <xdr:spPr>
        <a:xfrm>
          <a:off x="20383500" y="66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18864</xdr:rowOff>
    </xdr:from>
    <xdr:ext cx="378565" cy="259045"/>
    <xdr:sp macro="" textlink="">
      <xdr:nvSpPr>
        <xdr:cNvPr id="748" name="テキスト ボックス 747"/>
        <xdr:cNvSpPr txBox="1"/>
      </xdr:nvSpPr>
      <xdr:spPr>
        <a:xfrm>
          <a:off x="20245017" y="670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48413</xdr:rowOff>
    </xdr:from>
    <xdr:to>
      <xdr:col>102</xdr:col>
      <xdr:colOff>114300</xdr:colOff>
      <xdr:row>39</xdr:row>
      <xdr:rowOff>44450</xdr:rowOff>
    </xdr:to>
    <xdr:cxnSp macro="">
      <xdr:nvCxnSpPr>
        <xdr:cNvPr id="749" name="直線コネクタ 748"/>
        <xdr:cNvCxnSpPr/>
      </xdr:nvCxnSpPr>
      <xdr:spPr>
        <a:xfrm flipV="1">
          <a:off x="18656300" y="6049163"/>
          <a:ext cx="889000" cy="6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145745</xdr:rowOff>
    </xdr:from>
    <xdr:to>
      <xdr:col>102</xdr:col>
      <xdr:colOff>165100</xdr:colOff>
      <xdr:row>39</xdr:row>
      <xdr:rowOff>75895</xdr:rowOff>
    </xdr:to>
    <xdr:sp macro="" textlink="">
      <xdr:nvSpPr>
        <xdr:cNvPr id="750" name="フローチャート: 判断 749"/>
        <xdr:cNvSpPr/>
      </xdr:nvSpPr>
      <xdr:spPr>
        <a:xfrm>
          <a:off x="19494500" y="6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67022</xdr:rowOff>
    </xdr:from>
    <xdr:ext cx="378565" cy="259045"/>
    <xdr:sp macro="" textlink="">
      <xdr:nvSpPr>
        <xdr:cNvPr id="751" name="テキスト ボックス 750"/>
        <xdr:cNvSpPr txBox="1"/>
      </xdr:nvSpPr>
      <xdr:spPr>
        <a:xfrm>
          <a:off x="19356017" y="67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156413</xdr:rowOff>
    </xdr:from>
    <xdr:to>
      <xdr:col>98</xdr:col>
      <xdr:colOff>38100</xdr:colOff>
      <xdr:row>39</xdr:row>
      <xdr:rowOff>86563</xdr:rowOff>
    </xdr:to>
    <xdr:sp macro="" textlink="">
      <xdr:nvSpPr>
        <xdr:cNvPr id="752" name="フローチャート: 判断 751"/>
        <xdr:cNvSpPr/>
      </xdr:nvSpPr>
      <xdr:spPr>
        <a:xfrm>
          <a:off x="18605500" y="66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103090</xdr:rowOff>
    </xdr:from>
    <xdr:ext cx="378565" cy="259045"/>
    <xdr:sp macro="" textlink="">
      <xdr:nvSpPr>
        <xdr:cNvPr id="753" name="テキスト ボックス 752"/>
        <xdr:cNvSpPr txBox="1"/>
      </xdr:nvSpPr>
      <xdr:spPr>
        <a:xfrm>
          <a:off x="18467017" y="64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76479</xdr:rowOff>
    </xdr:from>
    <xdr:to>
      <xdr:col>112</xdr:col>
      <xdr:colOff>38100</xdr:colOff>
      <xdr:row>39</xdr:row>
      <xdr:rowOff>6629</xdr:rowOff>
    </xdr:to>
    <xdr:sp macro="" textlink="">
      <xdr:nvSpPr>
        <xdr:cNvPr id="761" name="楕円 760"/>
        <xdr:cNvSpPr/>
      </xdr:nvSpPr>
      <xdr:spPr>
        <a:xfrm>
          <a:off x="21272500" y="65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23156</xdr:rowOff>
    </xdr:from>
    <xdr:ext cx="469744" cy="259045"/>
    <xdr:sp macro="" textlink="">
      <xdr:nvSpPr>
        <xdr:cNvPr id="762" name="テキスト ボックス 761"/>
        <xdr:cNvSpPr txBox="1"/>
      </xdr:nvSpPr>
      <xdr:spPr>
        <a:xfrm>
          <a:off x="21088428" y="63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63" name="楕円 762"/>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22547</xdr:rowOff>
    </xdr:from>
    <xdr:ext cx="469744" cy="259045"/>
    <xdr:sp macro="" textlink="">
      <xdr:nvSpPr>
        <xdr:cNvPr id="764" name="テキスト ボックス 763"/>
        <xdr:cNvSpPr txBox="1"/>
      </xdr:nvSpPr>
      <xdr:spPr>
        <a:xfrm>
          <a:off x="20199428"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169063</xdr:rowOff>
    </xdr:from>
    <xdr:to>
      <xdr:col>102</xdr:col>
      <xdr:colOff>165100</xdr:colOff>
      <xdr:row>35</xdr:row>
      <xdr:rowOff>99213</xdr:rowOff>
    </xdr:to>
    <xdr:sp macro="" textlink="">
      <xdr:nvSpPr>
        <xdr:cNvPr id="765" name="楕円 764"/>
        <xdr:cNvSpPr/>
      </xdr:nvSpPr>
      <xdr:spPr>
        <a:xfrm>
          <a:off x="19494500" y="59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115740</xdr:rowOff>
    </xdr:from>
    <xdr:ext cx="469744" cy="259045"/>
    <xdr:sp macro="" textlink="">
      <xdr:nvSpPr>
        <xdr:cNvPr id="766" name="テキスト ボックス 765"/>
        <xdr:cNvSpPr txBox="1"/>
      </xdr:nvSpPr>
      <xdr:spPr>
        <a:xfrm>
          <a:off x="19310428" y="577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・土木費等</a:t>
          </a:r>
          <a:r>
            <a:rPr kumimoji="1" lang="ja-JP" altLang="ja-JP" sz="1100">
              <a:solidFill>
                <a:schemeClr val="dk1"/>
              </a:solidFill>
              <a:effectLst/>
              <a:latin typeface="+mn-lt"/>
              <a:ea typeface="+mn-ea"/>
              <a:cs typeface="+mn-cs"/>
            </a:rPr>
            <a:t>が類似団体平均に比べ高くなっているが、地方創生関連事業や辺地対策事業、緊急防災減災事業等の増加によるものであり、国の交付金の歳入確保や、普通交付税補填率が大きい起債のため実質公債費比率は大幅に上昇しない。しかしながら、常にプライマリーバランスを考慮し、まちづくり計画等に基づき計画的な事業の取捨選択をしていくことで無駄な事業費の減少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財政調整基金残高は、適切な財源の確保と歳出の精査により、取り崩しを最小限としている。今後も事務事業の見直し・統廃合など歳出の合理化等の行財政改革を推進し、健全な行財政運営に努めていく。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起債残高や基金残高に留意しながら健全な財政運営に引き続き務めていく。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30" zoomScaleNormal="13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82</v>
      </c>
      <c r="C2" s="179"/>
      <c r="D2" s="180"/>
    </row>
    <row r="3" spans="1:119" ht="18.75" customHeight="1" thickBot="1" x14ac:dyDescent="0.2">
      <c r="A3" s="178"/>
      <c r="B3" s="596" t="s">
        <v>83</v>
      </c>
      <c r="C3" s="597"/>
      <c r="D3" s="597"/>
      <c r="E3" s="598"/>
      <c r="F3" s="598"/>
      <c r="G3" s="598"/>
      <c r="H3" s="598"/>
      <c r="I3" s="598"/>
      <c r="J3" s="598"/>
      <c r="K3" s="598"/>
      <c r="L3" s="598" t="s">
        <v>84</v>
      </c>
      <c r="M3" s="598"/>
      <c r="N3" s="598"/>
      <c r="O3" s="598"/>
      <c r="P3" s="598"/>
      <c r="Q3" s="598"/>
      <c r="R3" s="601"/>
      <c r="S3" s="601"/>
      <c r="T3" s="601"/>
      <c r="U3" s="601"/>
      <c r="V3" s="602"/>
      <c r="W3" s="492" t="s">
        <v>85</v>
      </c>
      <c r="X3" s="493"/>
      <c r="Y3" s="493"/>
      <c r="Z3" s="493"/>
      <c r="AA3" s="493"/>
      <c r="AB3" s="597"/>
      <c r="AC3" s="601" t="s">
        <v>86</v>
      </c>
      <c r="AD3" s="493"/>
      <c r="AE3" s="493"/>
      <c r="AF3" s="493"/>
      <c r="AG3" s="493"/>
      <c r="AH3" s="493"/>
      <c r="AI3" s="493"/>
      <c r="AJ3" s="493"/>
      <c r="AK3" s="493"/>
      <c r="AL3" s="563"/>
      <c r="AM3" s="492" t="s">
        <v>87</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88</v>
      </c>
      <c r="BO3" s="493"/>
      <c r="BP3" s="493"/>
      <c r="BQ3" s="493"/>
      <c r="BR3" s="493"/>
      <c r="BS3" s="493"/>
      <c r="BT3" s="493"/>
      <c r="BU3" s="563"/>
      <c r="BV3" s="492" t="s">
        <v>89</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90</v>
      </c>
      <c r="CU3" s="493"/>
      <c r="CV3" s="493"/>
      <c r="CW3" s="493"/>
      <c r="CX3" s="493"/>
      <c r="CY3" s="493"/>
      <c r="CZ3" s="493"/>
      <c r="DA3" s="563"/>
      <c r="DB3" s="492" t="s">
        <v>91</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92</v>
      </c>
      <c r="AZ4" s="450"/>
      <c r="BA4" s="450"/>
      <c r="BB4" s="450"/>
      <c r="BC4" s="450"/>
      <c r="BD4" s="450"/>
      <c r="BE4" s="450"/>
      <c r="BF4" s="450"/>
      <c r="BG4" s="450"/>
      <c r="BH4" s="450"/>
      <c r="BI4" s="450"/>
      <c r="BJ4" s="450"/>
      <c r="BK4" s="450"/>
      <c r="BL4" s="450"/>
      <c r="BM4" s="451"/>
      <c r="BN4" s="452">
        <v>12884063</v>
      </c>
      <c r="BO4" s="453"/>
      <c r="BP4" s="453"/>
      <c r="BQ4" s="453"/>
      <c r="BR4" s="453"/>
      <c r="BS4" s="453"/>
      <c r="BT4" s="453"/>
      <c r="BU4" s="454"/>
      <c r="BV4" s="452">
        <v>12397438</v>
      </c>
      <c r="BW4" s="453"/>
      <c r="BX4" s="453"/>
      <c r="BY4" s="453"/>
      <c r="BZ4" s="453"/>
      <c r="CA4" s="453"/>
      <c r="CB4" s="453"/>
      <c r="CC4" s="454"/>
      <c r="CD4" s="589" t="s">
        <v>93</v>
      </c>
      <c r="CE4" s="590"/>
      <c r="CF4" s="590"/>
      <c r="CG4" s="590"/>
      <c r="CH4" s="590"/>
      <c r="CI4" s="590"/>
      <c r="CJ4" s="590"/>
      <c r="CK4" s="590"/>
      <c r="CL4" s="590"/>
      <c r="CM4" s="590"/>
      <c r="CN4" s="590"/>
      <c r="CO4" s="590"/>
      <c r="CP4" s="590"/>
      <c r="CQ4" s="590"/>
      <c r="CR4" s="590"/>
      <c r="CS4" s="591"/>
      <c r="CT4" s="592">
        <v>8.3000000000000007</v>
      </c>
      <c r="CU4" s="593"/>
      <c r="CV4" s="593"/>
      <c r="CW4" s="593"/>
      <c r="CX4" s="593"/>
      <c r="CY4" s="593"/>
      <c r="CZ4" s="593"/>
      <c r="DA4" s="594"/>
      <c r="DB4" s="592">
        <v>6.9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94</v>
      </c>
      <c r="AN5" s="380"/>
      <c r="AO5" s="380"/>
      <c r="AP5" s="380"/>
      <c r="AQ5" s="380"/>
      <c r="AR5" s="380"/>
      <c r="AS5" s="380"/>
      <c r="AT5" s="381"/>
      <c r="AU5" s="481" t="s">
        <v>95</v>
      </c>
      <c r="AV5" s="482"/>
      <c r="AW5" s="482"/>
      <c r="AX5" s="482"/>
      <c r="AY5" s="437" t="s">
        <v>96</v>
      </c>
      <c r="AZ5" s="438"/>
      <c r="BA5" s="438"/>
      <c r="BB5" s="438"/>
      <c r="BC5" s="438"/>
      <c r="BD5" s="438"/>
      <c r="BE5" s="438"/>
      <c r="BF5" s="438"/>
      <c r="BG5" s="438"/>
      <c r="BH5" s="438"/>
      <c r="BI5" s="438"/>
      <c r="BJ5" s="438"/>
      <c r="BK5" s="438"/>
      <c r="BL5" s="438"/>
      <c r="BM5" s="439"/>
      <c r="BN5" s="423">
        <v>12425799</v>
      </c>
      <c r="BO5" s="424"/>
      <c r="BP5" s="424"/>
      <c r="BQ5" s="424"/>
      <c r="BR5" s="424"/>
      <c r="BS5" s="424"/>
      <c r="BT5" s="424"/>
      <c r="BU5" s="425"/>
      <c r="BV5" s="423">
        <v>12078731</v>
      </c>
      <c r="BW5" s="424"/>
      <c r="BX5" s="424"/>
      <c r="BY5" s="424"/>
      <c r="BZ5" s="424"/>
      <c r="CA5" s="424"/>
      <c r="CB5" s="424"/>
      <c r="CC5" s="425"/>
      <c r="CD5" s="463" t="s">
        <v>97</v>
      </c>
      <c r="CE5" s="383"/>
      <c r="CF5" s="383"/>
      <c r="CG5" s="383"/>
      <c r="CH5" s="383"/>
      <c r="CI5" s="383"/>
      <c r="CJ5" s="383"/>
      <c r="CK5" s="383"/>
      <c r="CL5" s="383"/>
      <c r="CM5" s="383"/>
      <c r="CN5" s="383"/>
      <c r="CO5" s="383"/>
      <c r="CP5" s="383"/>
      <c r="CQ5" s="383"/>
      <c r="CR5" s="383"/>
      <c r="CS5" s="464"/>
      <c r="CT5" s="420">
        <v>80.2</v>
      </c>
      <c r="CU5" s="421"/>
      <c r="CV5" s="421"/>
      <c r="CW5" s="421"/>
      <c r="CX5" s="421"/>
      <c r="CY5" s="421"/>
      <c r="CZ5" s="421"/>
      <c r="DA5" s="422"/>
      <c r="DB5" s="420">
        <v>80.400000000000006</v>
      </c>
      <c r="DC5" s="421"/>
      <c r="DD5" s="421"/>
      <c r="DE5" s="421"/>
      <c r="DF5" s="421"/>
      <c r="DG5" s="421"/>
      <c r="DH5" s="421"/>
      <c r="DI5" s="422"/>
    </row>
    <row r="6" spans="1:119" ht="18.75" customHeight="1" x14ac:dyDescent="0.15">
      <c r="A6" s="178"/>
      <c r="B6" s="569" t="s">
        <v>98</v>
      </c>
      <c r="C6" s="410"/>
      <c r="D6" s="410"/>
      <c r="E6" s="570"/>
      <c r="F6" s="570"/>
      <c r="G6" s="570"/>
      <c r="H6" s="570"/>
      <c r="I6" s="570"/>
      <c r="J6" s="570"/>
      <c r="K6" s="570"/>
      <c r="L6" s="570" t="s">
        <v>99</v>
      </c>
      <c r="M6" s="570"/>
      <c r="N6" s="570"/>
      <c r="O6" s="570"/>
      <c r="P6" s="570"/>
      <c r="Q6" s="570"/>
      <c r="R6" s="408"/>
      <c r="S6" s="408"/>
      <c r="T6" s="408"/>
      <c r="U6" s="408"/>
      <c r="V6" s="576"/>
      <c r="W6" s="513" t="s">
        <v>100</v>
      </c>
      <c r="X6" s="409"/>
      <c r="Y6" s="409"/>
      <c r="Z6" s="409"/>
      <c r="AA6" s="409"/>
      <c r="AB6" s="410"/>
      <c r="AC6" s="581" t="s">
        <v>101</v>
      </c>
      <c r="AD6" s="582"/>
      <c r="AE6" s="582"/>
      <c r="AF6" s="582"/>
      <c r="AG6" s="582"/>
      <c r="AH6" s="582"/>
      <c r="AI6" s="582"/>
      <c r="AJ6" s="582"/>
      <c r="AK6" s="582"/>
      <c r="AL6" s="583"/>
      <c r="AM6" s="480" t="s">
        <v>102</v>
      </c>
      <c r="AN6" s="380"/>
      <c r="AO6" s="380"/>
      <c r="AP6" s="380"/>
      <c r="AQ6" s="380"/>
      <c r="AR6" s="380"/>
      <c r="AS6" s="380"/>
      <c r="AT6" s="381"/>
      <c r="AU6" s="481" t="s">
        <v>95</v>
      </c>
      <c r="AV6" s="482"/>
      <c r="AW6" s="482"/>
      <c r="AX6" s="482"/>
      <c r="AY6" s="437" t="s">
        <v>103</v>
      </c>
      <c r="AZ6" s="438"/>
      <c r="BA6" s="438"/>
      <c r="BB6" s="438"/>
      <c r="BC6" s="438"/>
      <c r="BD6" s="438"/>
      <c r="BE6" s="438"/>
      <c r="BF6" s="438"/>
      <c r="BG6" s="438"/>
      <c r="BH6" s="438"/>
      <c r="BI6" s="438"/>
      <c r="BJ6" s="438"/>
      <c r="BK6" s="438"/>
      <c r="BL6" s="438"/>
      <c r="BM6" s="439"/>
      <c r="BN6" s="423">
        <v>458264</v>
      </c>
      <c r="BO6" s="424"/>
      <c r="BP6" s="424"/>
      <c r="BQ6" s="424"/>
      <c r="BR6" s="424"/>
      <c r="BS6" s="424"/>
      <c r="BT6" s="424"/>
      <c r="BU6" s="425"/>
      <c r="BV6" s="423">
        <v>318707</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82.3</v>
      </c>
      <c r="CU6" s="567"/>
      <c r="CV6" s="567"/>
      <c r="CW6" s="567"/>
      <c r="CX6" s="567"/>
      <c r="CY6" s="567"/>
      <c r="CZ6" s="567"/>
      <c r="DA6" s="568"/>
      <c r="DB6" s="566">
        <v>82.9</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95</v>
      </c>
      <c r="AV7" s="482"/>
      <c r="AW7" s="482"/>
      <c r="AX7" s="482"/>
      <c r="AY7" s="437" t="s">
        <v>106</v>
      </c>
      <c r="AZ7" s="438"/>
      <c r="BA7" s="438"/>
      <c r="BB7" s="438"/>
      <c r="BC7" s="438"/>
      <c r="BD7" s="438"/>
      <c r="BE7" s="438"/>
      <c r="BF7" s="438"/>
      <c r="BG7" s="438"/>
      <c r="BH7" s="438"/>
      <c r="BI7" s="438"/>
      <c r="BJ7" s="438"/>
      <c r="BK7" s="438"/>
      <c r="BL7" s="438"/>
      <c r="BM7" s="439"/>
      <c r="BN7" s="423">
        <v>69472</v>
      </c>
      <c r="BO7" s="424"/>
      <c r="BP7" s="424"/>
      <c r="BQ7" s="424"/>
      <c r="BR7" s="424"/>
      <c r="BS7" s="424"/>
      <c r="BT7" s="424"/>
      <c r="BU7" s="425"/>
      <c r="BV7" s="423">
        <v>18880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4697366</v>
      </c>
      <c r="CU7" s="424"/>
      <c r="CV7" s="424"/>
      <c r="CW7" s="424"/>
      <c r="CX7" s="424"/>
      <c r="CY7" s="424"/>
      <c r="CZ7" s="424"/>
      <c r="DA7" s="425"/>
      <c r="DB7" s="423">
        <v>4360661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388792</v>
      </c>
      <c r="BO8" s="424"/>
      <c r="BP8" s="424"/>
      <c r="BQ8" s="424"/>
      <c r="BR8" s="424"/>
      <c r="BS8" s="424"/>
      <c r="BT8" s="424"/>
      <c r="BU8" s="425"/>
      <c r="BV8" s="423">
        <v>299827</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0.24</v>
      </c>
      <c r="CU8" s="527"/>
      <c r="CV8" s="527"/>
      <c r="CW8" s="527"/>
      <c r="CX8" s="527"/>
      <c r="CY8" s="527"/>
      <c r="CZ8" s="527"/>
      <c r="DA8" s="528"/>
      <c r="DB8" s="526">
        <v>0.25</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8314</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95</v>
      </c>
      <c r="AV9" s="482"/>
      <c r="AW9" s="482"/>
      <c r="AX9" s="482"/>
      <c r="AY9" s="437" t="s">
        <v>116</v>
      </c>
      <c r="AZ9" s="438"/>
      <c r="BA9" s="438"/>
      <c r="BB9" s="438"/>
      <c r="BC9" s="438"/>
      <c r="BD9" s="438"/>
      <c r="BE9" s="438"/>
      <c r="BF9" s="438"/>
      <c r="BG9" s="438"/>
      <c r="BH9" s="438"/>
      <c r="BI9" s="438"/>
      <c r="BJ9" s="438"/>
      <c r="BK9" s="438"/>
      <c r="BL9" s="438"/>
      <c r="BM9" s="439"/>
      <c r="BN9" s="423">
        <v>88965</v>
      </c>
      <c r="BO9" s="424"/>
      <c r="BP9" s="424"/>
      <c r="BQ9" s="424"/>
      <c r="BR9" s="424"/>
      <c r="BS9" s="424"/>
      <c r="BT9" s="424"/>
      <c r="BU9" s="425"/>
      <c r="BV9" s="423">
        <v>134582</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22.7</v>
      </c>
      <c r="CU9" s="421"/>
      <c r="CV9" s="421"/>
      <c r="CW9" s="421"/>
      <c r="CX9" s="421"/>
      <c r="CY9" s="421"/>
      <c r="CZ9" s="421"/>
      <c r="DA9" s="422"/>
      <c r="DB9" s="420">
        <v>24.1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8111</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109</v>
      </c>
      <c r="AV10" s="482"/>
      <c r="AW10" s="482"/>
      <c r="AX10" s="482"/>
      <c r="AY10" s="437" t="s">
        <v>120</v>
      </c>
      <c r="AZ10" s="438"/>
      <c r="BA10" s="438"/>
      <c r="BB10" s="438"/>
      <c r="BC10" s="438"/>
      <c r="BD10" s="438"/>
      <c r="BE10" s="438"/>
      <c r="BF10" s="438"/>
      <c r="BG10" s="438"/>
      <c r="BH10" s="438"/>
      <c r="BI10" s="438"/>
      <c r="BJ10" s="438"/>
      <c r="BK10" s="438"/>
      <c r="BL10" s="438"/>
      <c r="BM10" s="439"/>
      <c r="BN10" s="423">
        <v>92</v>
      </c>
      <c r="BO10" s="424"/>
      <c r="BP10" s="424"/>
      <c r="BQ10" s="424"/>
      <c r="BR10" s="424"/>
      <c r="BS10" s="424"/>
      <c r="BT10" s="424"/>
      <c r="BU10" s="425"/>
      <c r="BV10" s="423">
        <v>74906</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95</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8390</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8094</v>
      </c>
      <c r="S13" s="511"/>
      <c r="T13" s="511"/>
      <c r="U13" s="511"/>
      <c r="V13" s="512"/>
      <c r="W13" s="513" t="s">
        <v>137</v>
      </c>
      <c r="X13" s="409"/>
      <c r="Y13" s="409"/>
      <c r="Z13" s="409"/>
      <c r="AA13" s="409"/>
      <c r="AB13" s="410"/>
      <c r="AC13" s="376">
        <v>699</v>
      </c>
      <c r="AD13" s="377"/>
      <c r="AE13" s="377"/>
      <c r="AF13" s="377"/>
      <c r="AG13" s="378"/>
      <c r="AH13" s="376">
        <v>817</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89057</v>
      </c>
      <c r="BO13" s="424"/>
      <c r="BP13" s="424"/>
      <c r="BQ13" s="424"/>
      <c r="BR13" s="424"/>
      <c r="BS13" s="424"/>
      <c r="BT13" s="424"/>
      <c r="BU13" s="425"/>
      <c r="BV13" s="423">
        <v>209488</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7.8</v>
      </c>
      <c r="CU13" s="421"/>
      <c r="CV13" s="421"/>
      <c r="CW13" s="421"/>
      <c r="CX13" s="421"/>
      <c r="CY13" s="421"/>
      <c r="CZ13" s="421"/>
      <c r="DA13" s="422"/>
      <c r="DB13" s="420">
        <v>9.4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8437</v>
      </c>
      <c r="S14" s="511"/>
      <c r="T14" s="511"/>
      <c r="U14" s="511"/>
      <c r="V14" s="512"/>
      <c r="W14" s="514"/>
      <c r="X14" s="412"/>
      <c r="Y14" s="412"/>
      <c r="Z14" s="412"/>
      <c r="AA14" s="412"/>
      <c r="AB14" s="413"/>
      <c r="AC14" s="503">
        <v>16.899999999999999</v>
      </c>
      <c r="AD14" s="504"/>
      <c r="AE14" s="504"/>
      <c r="AF14" s="504"/>
      <c r="AG14" s="505"/>
      <c r="AH14" s="503">
        <v>21.1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4.0999999999999996</v>
      </c>
      <c r="CU14" s="521"/>
      <c r="CV14" s="521"/>
      <c r="CW14" s="521"/>
      <c r="CX14" s="521"/>
      <c r="CY14" s="521"/>
      <c r="CZ14" s="521"/>
      <c r="DA14" s="522"/>
      <c r="DB14" s="520">
        <v>11.1</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144</v>
      </c>
      <c r="N15" s="508"/>
      <c r="O15" s="508"/>
      <c r="P15" s="508"/>
      <c r="Q15" s="509"/>
      <c r="R15" s="510">
        <v>8054</v>
      </c>
      <c r="S15" s="511"/>
      <c r="T15" s="511"/>
      <c r="U15" s="511"/>
      <c r="V15" s="512"/>
      <c r="W15" s="513" t="s">
        <v>145</v>
      </c>
      <c r="X15" s="409"/>
      <c r="Y15" s="409"/>
      <c r="Z15" s="409"/>
      <c r="AA15" s="409"/>
      <c r="AB15" s="410"/>
      <c r="AC15" s="376">
        <v>709</v>
      </c>
      <c r="AD15" s="377"/>
      <c r="AE15" s="377"/>
      <c r="AF15" s="377"/>
      <c r="AG15" s="378"/>
      <c r="AH15" s="376">
        <v>663</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945946</v>
      </c>
      <c r="BO15" s="453"/>
      <c r="BP15" s="453"/>
      <c r="BQ15" s="453"/>
      <c r="BR15" s="453"/>
      <c r="BS15" s="453"/>
      <c r="BT15" s="453"/>
      <c r="BU15" s="454"/>
      <c r="BV15" s="452">
        <v>978719</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17.100000000000001</v>
      </c>
      <c r="AD16" s="504"/>
      <c r="AE16" s="504"/>
      <c r="AF16" s="504"/>
      <c r="AG16" s="505"/>
      <c r="AH16" s="503">
        <v>17.100000000000001</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4297024</v>
      </c>
      <c r="BO16" s="424"/>
      <c r="BP16" s="424"/>
      <c r="BQ16" s="424"/>
      <c r="BR16" s="424"/>
      <c r="BS16" s="424"/>
      <c r="BT16" s="424"/>
      <c r="BU16" s="425"/>
      <c r="BV16" s="423">
        <v>3994027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2736</v>
      </c>
      <c r="AD17" s="377"/>
      <c r="AE17" s="377"/>
      <c r="AF17" s="377"/>
      <c r="AG17" s="378"/>
      <c r="AH17" s="376">
        <v>2387</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1175774</v>
      </c>
      <c r="BO17" s="424"/>
      <c r="BP17" s="424"/>
      <c r="BQ17" s="424"/>
      <c r="BR17" s="424"/>
      <c r="BS17" s="424"/>
      <c r="BT17" s="424"/>
      <c r="BU17" s="425"/>
      <c r="BV17" s="423">
        <v>1214903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247.3</v>
      </c>
      <c r="M18" s="476"/>
      <c r="N18" s="476"/>
      <c r="O18" s="476"/>
      <c r="P18" s="476"/>
      <c r="Q18" s="476"/>
      <c r="R18" s="477"/>
      <c r="S18" s="477"/>
      <c r="T18" s="477"/>
      <c r="U18" s="477"/>
      <c r="V18" s="478"/>
      <c r="W18" s="494"/>
      <c r="X18" s="495"/>
      <c r="Y18" s="495"/>
      <c r="Z18" s="495"/>
      <c r="AA18" s="495"/>
      <c r="AB18" s="519"/>
      <c r="AC18" s="393">
        <v>66</v>
      </c>
      <c r="AD18" s="394"/>
      <c r="AE18" s="394"/>
      <c r="AF18" s="394"/>
      <c r="AG18" s="479"/>
      <c r="AH18" s="393">
        <v>61.7</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3849205</v>
      </c>
      <c r="BO18" s="424"/>
      <c r="BP18" s="424"/>
      <c r="BQ18" s="424"/>
      <c r="BR18" s="424"/>
      <c r="BS18" s="424"/>
      <c r="BT18" s="424"/>
      <c r="BU18" s="425"/>
      <c r="BV18" s="423">
        <v>3536061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34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6627557</v>
      </c>
      <c r="BO19" s="424"/>
      <c r="BP19" s="424"/>
      <c r="BQ19" s="424"/>
      <c r="BR19" s="424"/>
      <c r="BS19" s="424"/>
      <c r="BT19" s="424"/>
      <c r="BU19" s="425"/>
      <c r="BV19" s="423">
        <v>5869711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3405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11702282</v>
      </c>
      <c r="BO22" s="453"/>
      <c r="BP22" s="453"/>
      <c r="BQ22" s="453"/>
      <c r="BR22" s="453"/>
      <c r="BS22" s="453"/>
      <c r="BT22" s="453"/>
      <c r="BU22" s="454"/>
      <c r="BV22" s="452">
        <v>11634053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9438164</v>
      </c>
      <c r="BO23" s="424"/>
      <c r="BP23" s="424"/>
      <c r="BQ23" s="424"/>
      <c r="BR23" s="424"/>
      <c r="BS23" s="424"/>
      <c r="BT23" s="424"/>
      <c r="BU23" s="425"/>
      <c r="BV23" s="423">
        <v>9308644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7750</v>
      </c>
      <c r="R24" s="377"/>
      <c r="S24" s="377"/>
      <c r="T24" s="377"/>
      <c r="U24" s="377"/>
      <c r="V24" s="378"/>
      <c r="W24" s="466"/>
      <c r="X24" s="403"/>
      <c r="Y24" s="404"/>
      <c r="Z24" s="379" t="s">
        <v>170</v>
      </c>
      <c r="AA24" s="380"/>
      <c r="AB24" s="380"/>
      <c r="AC24" s="380"/>
      <c r="AD24" s="380"/>
      <c r="AE24" s="380"/>
      <c r="AF24" s="380"/>
      <c r="AG24" s="381"/>
      <c r="AH24" s="376">
        <v>91</v>
      </c>
      <c r="AI24" s="377"/>
      <c r="AJ24" s="377"/>
      <c r="AK24" s="377"/>
      <c r="AL24" s="378"/>
      <c r="AM24" s="376">
        <v>270270</v>
      </c>
      <c r="AN24" s="377"/>
      <c r="AO24" s="377"/>
      <c r="AP24" s="377"/>
      <c r="AQ24" s="377"/>
      <c r="AR24" s="378"/>
      <c r="AS24" s="376">
        <v>2970</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9768281</v>
      </c>
      <c r="BO24" s="424"/>
      <c r="BP24" s="424"/>
      <c r="BQ24" s="424"/>
      <c r="BR24" s="424"/>
      <c r="BS24" s="424"/>
      <c r="BT24" s="424"/>
      <c r="BU24" s="425"/>
      <c r="BV24" s="423">
        <v>9640663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2</v>
      </c>
      <c r="M25" s="377"/>
      <c r="N25" s="377"/>
      <c r="O25" s="377"/>
      <c r="P25" s="378"/>
      <c r="Q25" s="376">
        <v>6160</v>
      </c>
      <c r="R25" s="377"/>
      <c r="S25" s="377"/>
      <c r="T25" s="377"/>
      <c r="U25" s="377"/>
      <c r="V25" s="378"/>
      <c r="W25" s="466"/>
      <c r="X25" s="403"/>
      <c r="Y25" s="404"/>
      <c r="Z25" s="379" t="s">
        <v>173</v>
      </c>
      <c r="AA25" s="380"/>
      <c r="AB25" s="380"/>
      <c r="AC25" s="380"/>
      <c r="AD25" s="380"/>
      <c r="AE25" s="380"/>
      <c r="AF25" s="380"/>
      <c r="AG25" s="381"/>
      <c r="AH25" s="376" t="s">
        <v>127</v>
      </c>
      <c r="AI25" s="377"/>
      <c r="AJ25" s="377"/>
      <c r="AK25" s="377"/>
      <c r="AL25" s="378"/>
      <c r="AM25" s="376" t="s">
        <v>174</v>
      </c>
      <c r="AN25" s="377"/>
      <c r="AO25" s="377"/>
      <c r="AP25" s="377"/>
      <c r="AQ25" s="377"/>
      <c r="AR25" s="378"/>
      <c r="AS25" s="376" t="s">
        <v>174</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98113</v>
      </c>
      <c r="BO25" s="453"/>
      <c r="BP25" s="453"/>
      <c r="BQ25" s="453"/>
      <c r="BR25" s="453"/>
      <c r="BS25" s="453"/>
      <c r="BT25" s="453"/>
      <c r="BU25" s="454"/>
      <c r="BV25" s="452">
        <v>39584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6160</v>
      </c>
      <c r="R26" s="377"/>
      <c r="S26" s="377"/>
      <c r="T26" s="377"/>
      <c r="U26" s="377"/>
      <c r="V26" s="378"/>
      <c r="W26" s="466"/>
      <c r="X26" s="403"/>
      <c r="Y26" s="404"/>
      <c r="Z26" s="379" t="s">
        <v>177</v>
      </c>
      <c r="AA26" s="434"/>
      <c r="AB26" s="434"/>
      <c r="AC26" s="434"/>
      <c r="AD26" s="434"/>
      <c r="AE26" s="434"/>
      <c r="AF26" s="434"/>
      <c r="AG26" s="435"/>
      <c r="AH26" s="376">
        <v>1</v>
      </c>
      <c r="AI26" s="377"/>
      <c r="AJ26" s="377"/>
      <c r="AK26" s="377"/>
      <c r="AL26" s="378"/>
      <c r="AM26" s="376" t="s">
        <v>178</v>
      </c>
      <c r="AN26" s="377"/>
      <c r="AO26" s="377"/>
      <c r="AP26" s="377"/>
      <c r="AQ26" s="377"/>
      <c r="AR26" s="378"/>
      <c r="AS26" s="376" t="s">
        <v>179</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174</v>
      </c>
      <c r="BO26" s="424"/>
      <c r="BP26" s="424"/>
      <c r="BQ26" s="424"/>
      <c r="BR26" s="424"/>
      <c r="BS26" s="424"/>
      <c r="BT26" s="424"/>
      <c r="BU26" s="425"/>
      <c r="BV26" s="423" t="s">
        <v>127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2610</v>
      </c>
      <c r="R27" s="377"/>
      <c r="S27" s="377"/>
      <c r="T27" s="377"/>
      <c r="U27" s="377"/>
      <c r="V27" s="378"/>
      <c r="W27" s="466"/>
      <c r="X27" s="403"/>
      <c r="Y27" s="404"/>
      <c r="Z27" s="379" t="s">
        <v>182</v>
      </c>
      <c r="AA27" s="380"/>
      <c r="AB27" s="380"/>
      <c r="AC27" s="380"/>
      <c r="AD27" s="380"/>
      <c r="AE27" s="380"/>
      <c r="AF27" s="380"/>
      <c r="AG27" s="381"/>
      <c r="AH27" s="376">
        <v>3</v>
      </c>
      <c r="AI27" s="377"/>
      <c r="AJ27" s="377"/>
      <c r="AK27" s="377"/>
      <c r="AL27" s="378"/>
      <c r="AM27" s="376">
        <v>8226</v>
      </c>
      <c r="AN27" s="377"/>
      <c r="AO27" s="377"/>
      <c r="AP27" s="377"/>
      <c r="AQ27" s="377"/>
      <c r="AR27" s="378"/>
      <c r="AS27" s="376">
        <v>2742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116639</v>
      </c>
      <c r="BO27" s="458"/>
      <c r="BP27" s="458"/>
      <c r="BQ27" s="458"/>
      <c r="BR27" s="458"/>
      <c r="BS27" s="458"/>
      <c r="BT27" s="458"/>
      <c r="BU27" s="459"/>
      <c r="BV27" s="457">
        <v>144614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2080</v>
      </c>
      <c r="R28" s="377"/>
      <c r="S28" s="377"/>
      <c r="T28" s="377"/>
      <c r="U28" s="377"/>
      <c r="V28" s="378"/>
      <c r="W28" s="466"/>
      <c r="X28" s="403"/>
      <c r="Y28" s="404"/>
      <c r="Z28" s="379" t="s">
        <v>185</v>
      </c>
      <c r="AA28" s="380"/>
      <c r="AB28" s="380"/>
      <c r="AC28" s="380"/>
      <c r="AD28" s="380"/>
      <c r="AE28" s="380"/>
      <c r="AF28" s="380"/>
      <c r="AG28" s="381"/>
      <c r="AH28" s="376" t="s">
        <v>127</v>
      </c>
      <c r="AI28" s="377"/>
      <c r="AJ28" s="377"/>
      <c r="AK28" s="377"/>
      <c r="AL28" s="378"/>
      <c r="AM28" s="376" t="s">
        <v>174</v>
      </c>
      <c r="AN28" s="377"/>
      <c r="AO28" s="377"/>
      <c r="AP28" s="377"/>
      <c r="AQ28" s="377"/>
      <c r="AR28" s="378"/>
      <c r="AS28" s="376" t="s">
        <v>174</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485778</v>
      </c>
      <c r="BO28" s="453"/>
      <c r="BP28" s="453"/>
      <c r="BQ28" s="453"/>
      <c r="BR28" s="453"/>
      <c r="BS28" s="453"/>
      <c r="BT28" s="453"/>
      <c r="BU28" s="454"/>
      <c r="BV28" s="452">
        <v>485686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10</v>
      </c>
      <c r="M29" s="377"/>
      <c r="N29" s="377"/>
      <c r="O29" s="377"/>
      <c r="P29" s="378"/>
      <c r="Q29" s="376">
        <v>1760</v>
      </c>
      <c r="R29" s="377"/>
      <c r="S29" s="377"/>
      <c r="T29" s="377"/>
      <c r="U29" s="377"/>
      <c r="V29" s="378"/>
      <c r="W29" s="467"/>
      <c r="X29" s="468"/>
      <c r="Y29" s="469"/>
      <c r="Z29" s="379" t="s">
        <v>188</v>
      </c>
      <c r="AA29" s="380"/>
      <c r="AB29" s="380"/>
      <c r="AC29" s="380"/>
      <c r="AD29" s="380"/>
      <c r="AE29" s="380"/>
      <c r="AF29" s="380"/>
      <c r="AG29" s="381"/>
      <c r="AH29" s="376">
        <v>94</v>
      </c>
      <c r="AI29" s="377"/>
      <c r="AJ29" s="377"/>
      <c r="AK29" s="377"/>
      <c r="AL29" s="378"/>
      <c r="AM29" s="376">
        <v>278496</v>
      </c>
      <c r="AN29" s="377"/>
      <c r="AO29" s="377"/>
      <c r="AP29" s="377"/>
      <c r="AQ29" s="377"/>
      <c r="AR29" s="378"/>
      <c r="AS29" s="376">
        <v>2963</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1486967</v>
      </c>
      <c r="BO29" s="424"/>
      <c r="BP29" s="424"/>
      <c r="BQ29" s="424"/>
      <c r="BR29" s="424"/>
      <c r="BS29" s="424"/>
      <c r="BT29" s="424"/>
      <c r="BU29" s="425"/>
      <c r="BV29" s="423">
        <v>1243354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100</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1382614</v>
      </c>
      <c r="BO30" s="458"/>
      <c r="BP30" s="458"/>
      <c r="BQ30" s="458"/>
      <c r="BR30" s="458"/>
      <c r="BS30" s="458"/>
      <c r="BT30" s="458"/>
      <c r="BU30" s="459"/>
      <c r="BV30" s="457">
        <v>966856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199</v>
      </c>
      <c r="V33" s="375"/>
      <c r="W33" s="374" t="s">
        <v>200</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204</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国民健康保険東川町立診療所特別会計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3</v>
      </c>
      <c r="BF34" s="371"/>
      <c r="BG34" s="372" t="str">
        <f>IF('各会計、関係団体の財政状況及び健全化判断比率'!B29="","",'各会計、関係団体の財政状況及び健全化判断比率'!B29)</f>
        <v>公共下水道事業特別会計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4</v>
      </c>
      <c r="BX34" s="371"/>
      <c r="BY34" s="372" t="str">
        <f>IF('各会計、関係団体の財政状況及び健全化判断比率'!B68="","",'各会計、関係団体の財政状況及び健全化判断比率'!B68)</f>
        <v>大雪清掃組合</v>
      </c>
      <c r="BZ34" s="372"/>
      <c r="CA34" s="372"/>
      <c r="CB34" s="372"/>
      <c r="CC34" s="372"/>
      <c r="CD34" s="372"/>
      <c r="CE34" s="372"/>
      <c r="CF34" s="372"/>
      <c r="CG34" s="372"/>
      <c r="CH34" s="372"/>
      <c r="CI34" s="372"/>
      <c r="CJ34" s="372"/>
      <c r="CK34" s="372"/>
      <c r="CL34" s="372"/>
      <c r="CM34" s="372"/>
      <c r="CN34" s="178"/>
      <c r="CO34" s="371">
        <f>IF(CQ34="","",MAX(C34:D43,U34:V43,AM34:AN43,BE34:BF43,BW34:BX43)+1)</f>
        <v>13</v>
      </c>
      <c r="CP34" s="371"/>
      <c r="CQ34" s="372" t="str">
        <f>IF('各会計、関係団体の財政状況及び健全化判断比率'!BS7="","",'各会計、関係団体の財政状況及び健全化判断比率'!BS7)</f>
        <v>東川振興公社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t="str">
        <f>IF(W35="","",U34+1)</f>
        <v/>
      </c>
      <c r="V35" s="371"/>
      <c r="W35" s="372"/>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5</v>
      </c>
      <c r="BX35" s="371"/>
      <c r="BY35" s="372" t="str">
        <f>IF('各会計、関係団体の財政状況及び健全化判断比率'!B69="","",'各会計、関係団体の財政状況及び健全化判断比率'!B69)</f>
        <v>大雪葬斎組合</v>
      </c>
      <c r="BZ35" s="372"/>
      <c r="CA35" s="372"/>
      <c r="CB35" s="372"/>
      <c r="CC35" s="372"/>
      <c r="CD35" s="372"/>
      <c r="CE35" s="372"/>
      <c r="CF35" s="372"/>
      <c r="CG35" s="372"/>
      <c r="CH35" s="372"/>
      <c r="CI35" s="372"/>
      <c r="CJ35" s="372"/>
      <c r="CK35" s="372"/>
      <c r="CL35" s="372"/>
      <c r="CM35" s="372"/>
      <c r="CN35" s="178"/>
      <c r="CO35" s="371">
        <f t="shared" ref="CO35:CO43" si="3">IF(CQ35="","",CO34+1)</f>
        <v>14</v>
      </c>
      <c r="CP35" s="371"/>
      <c r="CQ35" s="372" t="str">
        <f>IF('各会計、関係団体の財政状況及び健全化判断比率'!BS8="","",'各会計、関係団体の財政状況及び健全化判断比率'!BS8)</f>
        <v>東川農業振興公社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6</v>
      </c>
      <c r="BX36" s="371"/>
      <c r="BY36" s="372" t="str">
        <f>IF('各会計、関係団体の財政状況及び健全化判断比率'!B70="","",'各会計、関係団体の財政状況及び健全化判断比率'!B70)</f>
        <v>大雪消防組合</v>
      </c>
      <c r="BZ36" s="372"/>
      <c r="CA36" s="372"/>
      <c r="CB36" s="372"/>
      <c r="CC36" s="372"/>
      <c r="CD36" s="372"/>
      <c r="CE36" s="372"/>
      <c r="CF36" s="372"/>
      <c r="CG36" s="372"/>
      <c r="CH36" s="372"/>
      <c r="CI36" s="372"/>
      <c r="CJ36" s="372"/>
      <c r="CK36" s="372"/>
      <c r="CL36" s="372"/>
      <c r="CM36" s="372"/>
      <c r="CN36" s="178"/>
      <c r="CO36" s="371">
        <f t="shared" si="3"/>
        <v>15</v>
      </c>
      <c r="CP36" s="371"/>
      <c r="CQ36" s="372" t="str">
        <f>IF('各会計、関係団体の財政状況及び健全化判断比率'!BS9="","",'各会計、関係団体の財政状況及び健全化判断比率'!BS9)</f>
        <v>HJK</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7</v>
      </c>
      <c r="BX37" s="371"/>
      <c r="BY37" s="372" t="str">
        <f>IF('各会計、関係団体の財政状況及び健全化判断比率'!B71="","",'各会計、関係団体の財政状況及び健全化判断比率'!B71)</f>
        <v>大雪地区広域連合　一般会計</v>
      </c>
      <c r="BZ37" s="372"/>
      <c r="CA37" s="372"/>
      <c r="CB37" s="372"/>
      <c r="CC37" s="372"/>
      <c r="CD37" s="372"/>
      <c r="CE37" s="372"/>
      <c r="CF37" s="372"/>
      <c r="CG37" s="372"/>
      <c r="CH37" s="372"/>
      <c r="CI37" s="372"/>
      <c r="CJ37" s="372"/>
      <c r="CK37" s="372"/>
      <c r="CL37" s="372"/>
      <c r="CM37" s="372"/>
      <c r="CN37" s="178"/>
      <c r="CO37" s="371">
        <f t="shared" si="3"/>
        <v>16</v>
      </c>
      <c r="CP37" s="371"/>
      <c r="CQ37" s="372" t="str">
        <f>IF('各会計、関係団体の財政状況及び健全化判断比率'!BS10="","",'各会計、関係団体の財政状況及び健全化判断比率'!BS10)</f>
        <v>東川町土地開発公社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8</v>
      </c>
      <c r="BX38" s="371"/>
      <c r="BY38" s="372" t="str">
        <f>IF('各会計、関係団体の財政状況及び健全化判断比率'!B72="","",'各会計、関係団体の財政状況及び健全化判断比率'!B72)</f>
        <v>大雪地区広域連合　介護保険特別会計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9</v>
      </c>
      <c r="BX39" s="371"/>
      <c r="BY39" s="372" t="str">
        <f>IF('各会計、関係団体の財政状況及び健全化判断比率'!B73="","",'各会計、関係団体の財政状況及び健全化判断比率'!B73)</f>
        <v>大雪地区広域連合　国民健康保険特別会計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10</v>
      </c>
      <c r="BX40" s="371"/>
      <c r="BY40" s="372" t="str">
        <f>IF('各会計、関係団体の財政状況及び健全化判断比率'!B74="","",'各会計、関係団体の財政状況及び健全化判断比率'!B74)</f>
        <v>大雪地区広域連合　後期高齢者医療特別会計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11</v>
      </c>
      <c r="BX41" s="371"/>
      <c r="BY41" s="372" t="str">
        <f>IF('各会計、関係団体の財政状況及び健全化判断比率'!B75="","",'各会計、関係団体の財政状況及び健全化判断比率'!B75)</f>
        <v>上川教育研修センター組合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12</v>
      </c>
      <c r="BX42" s="371"/>
      <c r="BY42" s="372" t="str">
        <f>IF('各会計、関係団体の財政状況及び健全化判断比率'!B76="","",'各会計、関係団体の財政状況及び健全化判断比率'!B76)</f>
        <v>上川広域滞納整理機構</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523</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486</v>
      </c>
      <c r="G33" s="29" t="s">
        <v>487</v>
      </c>
      <c r="H33" s="29" t="s">
        <v>488</v>
      </c>
      <c r="I33" s="29" t="s">
        <v>489</v>
      </c>
      <c r="J33" s="30" t="s">
        <v>490</v>
      </c>
      <c r="K33" s="22"/>
      <c r="L33" s="22"/>
      <c r="M33" s="22"/>
      <c r="N33" s="22"/>
      <c r="O33" s="22"/>
      <c r="P33" s="22"/>
    </row>
    <row r="34" spans="1:16" ht="39" customHeight="1" x14ac:dyDescent="0.15">
      <c r="A34" s="22"/>
      <c r="B34" s="31"/>
      <c r="C34" s="1180" t="s">
        <v>492</v>
      </c>
      <c r="D34" s="1180"/>
      <c r="E34" s="1181"/>
      <c r="F34" s="32">
        <v>6.61</v>
      </c>
      <c r="G34" s="33">
        <v>4.76</v>
      </c>
      <c r="H34" s="33">
        <v>4.01</v>
      </c>
      <c r="I34" s="33">
        <v>6.87</v>
      </c>
      <c r="J34" s="34">
        <v>8.27</v>
      </c>
      <c r="K34" s="22"/>
      <c r="L34" s="22"/>
      <c r="M34" s="22"/>
      <c r="N34" s="22"/>
      <c r="O34" s="22"/>
      <c r="P34" s="22"/>
    </row>
    <row r="35" spans="1:16" ht="39" customHeight="1" x14ac:dyDescent="0.15">
      <c r="A35" s="22"/>
      <c r="B35" s="35"/>
      <c r="C35" s="1174" t="s">
        <v>493</v>
      </c>
      <c r="D35" s="1175"/>
      <c r="E35" s="1176"/>
      <c r="F35" s="36">
        <v>0.87</v>
      </c>
      <c r="G35" s="37">
        <v>1.03</v>
      </c>
      <c r="H35" s="37">
        <v>0.4</v>
      </c>
      <c r="I35" s="37">
        <v>0.6</v>
      </c>
      <c r="J35" s="38">
        <v>0.77</v>
      </c>
      <c r="K35" s="22"/>
      <c r="L35" s="22"/>
      <c r="M35" s="22"/>
      <c r="N35" s="22"/>
      <c r="O35" s="22"/>
      <c r="P35" s="22"/>
    </row>
    <row r="36" spans="1:16" ht="39" customHeight="1" x14ac:dyDescent="0.15">
      <c r="A36" s="22"/>
      <c r="B36" s="35"/>
      <c r="C36" s="1174" t="s">
        <v>494</v>
      </c>
      <c r="D36" s="1175"/>
      <c r="E36" s="1176"/>
      <c r="F36" s="36">
        <v>0.26</v>
      </c>
      <c r="G36" s="37">
        <v>0.36</v>
      </c>
      <c r="H36" s="37">
        <v>0.28999999999999998</v>
      </c>
      <c r="I36" s="37">
        <v>0.28999999999999998</v>
      </c>
      <c r="J36" s="38">
        <v>0.31</v>
      </c>
      <c r="K36" s="22"/>
      <c r="L36" s="22"/>
      <c r="M36" s="22"/>
      <c r="N36" s="22"/>
      <c r="O36" s="22"/>
      <c r="P36" s="22"/>
    </row>
    <row r="37" spans="1:16" ht="39" customHeight="1" x14ac:dyDescent="0.15">
      <c r="A37" s="22"/>
      <c r="B37" s="35"/>
      <c r="C37" s="1174"/>
      <c r="D37" s="1175"/>
      <c r="E37" s="1176"/>
      <c r="F37" s="36"/>
      <c r="G37" s="37"/>
      <c r="H37" s="37"/>
      <c r="I37" s="37"/>
      <c r="J37" s="38"/>
      <c r="K37" s="22"/>
      <c r="L37" s="22"/>
      <c r="M37" s="22"/>
      <c r="N37" s="22"/>
      <c r="O37" s="22"/>
      <c r="P37" s="22"/>
    </row>
    <row r="38" spans="1:16" ht="39" customHeight="1" x14ac:dyDescent="0.15">
      <c r="A38" s="22"/>
      <c r="B38" s="35"/>
      <c r="C38" s="1174"/>
      <c r="D38" s="1175"/>
      <c r="E38" s="1176"/>
      <c r="F38" s="36"/>
      <c r="G38" s="37"/>
      <c r="H38" s="37"/>
      <c r="I38" s="37"/>
      <c r="J38" s="38"/>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495</v>
      </c>
      <c r="D42" s="1175"/>
      <c r="E42" s="1176"/>
      <c r="F42" s="36" t="s">
        <v>444</v>
      </c>
      <c r="G42" s="37" t="s">
        <v>444</v>
      </c>
      <c r="H42" s="37" t="s">
        <v>444</v>
      </c>
      <c r="I42" s="37" t="s">
        <v>444</v>
      </c>
      <c r="J42" s="38" t="s">
        <v>444</v>
      </c>
      <c r="K42" s="22"/>
      <c r="L42" s="22"/>
      <c r="M42" s="22"/>
      <c r="N42" s="22"/>
      <c r="O42" s="22"/>
      <c r="P42" s="22"/>
    </row>
    <row r="43" spans="1:16" ht="39" customHeight="1" thickBot="1" x14ac:dyDescent="0.2">
      <c r="A43" s="22"/>
      <c r="B43" s="40"/>
      <c r="C43" s="1177" t="s">
        <v>496</v>
      </c>
      <c r="D43" s="1178"/>
      <c r="E43" s="1179"/>
      <c r="F43" s="41" t="s">
        <v>444</v>
      </c>
      <c r="G43" s="42" t="s">
        <v>444</v>
      </c>
      <c r="H43" s="42" t="s">
        <v>444</v>
      </c>
      <c r="I43" s="42" t="s">
        <v>444</v>
      </c>
      <c r="J43" s="43" t="s">
        <v>444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NCVJp8jT3n5lImBU1J2plfnetbZ1jNxr6Hhcg2RHxb7DQ4xZMM26K5ugakNrv8FVnYPiimkvotUhHn7OnrkZA==" saltValue="xkzWOqHHfokpBDP7j36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486</v>
      </c>
      <c r="L44" s="56" t="s">
        <v>487</v>
      </c>
      <c r="M44" s="56" t="s">
        <v>488</v>
      </c>
      <c r="N44" s="56" t="s">
        <v>489</v>
      </c>
      <c r="O44" s="57" t="s">
        <v>490</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1380</v>
      </c>
      <c r="L45" s="60">
        <v>1455</v>
      </c>
      <c r="M45" s="60">
        <v>1530</v>
      </c>
      <c r="N45" s="60">
        <v>1599</v>
      </c>
      <c r="O45" s="61">
        <v>1677</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444</v>
      </c>
      <c r="L46" s="64" t="s">
        <v>444</v>
      </c>
      <c r="M46" s="64" t="s">
        <v>444</v>
      </c>
      <c r="N46" s="64" t="s">
        <v>444</v>
      </c>
      <c r="O46" s="65" t="s">
        <v>444</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444</v>
      </c>
      <c r="L47" s="64" t="s">
        <v>444</v>
      </c>
      <c r="M47" s="64" t="s">
        <v>444</v>
      </c>
      <c r="N47" s="64" t="s">
        <v>444</v>
      </c>
      <c r="O47" s="65" t="s">
        <v>444</v>
      </c>
      <c r="P47" s="48"/>
      <c r="Q47" s="48"/>
      <c r="R47" s="48"/>
      <c r="S47" s="48"/>
      <c r="T47" s="48"/>
      <c r="U47" s="48"/>
    </row>
    <row r="48" spans="1:21" ht="30.75" customHeight="1" x14ac:dyDescent="0.15">
      <c r="A48" s="48"/>
      <c r="B48" s="1202"/>
      <c r="C48" s="1203"/>
      <c r="D48" s="62"/>
      <c r="E48" s="1184" t="s">
        <v>15</v>
      </c>
      <c r="F48" s="1184"/>
      <c r="G48" s="1184"/>
      <c r="H48" s="1184"/>
      <c r="I48" s="1184"/>
      <c r="J48" s="1185"/>
      <c r="K48" s="63">
        <v>63</v>
      </c>
      <c r="L48" s="64">
        <v>61</v>
      </c>
      <c r="M48" s="64">
        <v>56</v>
      </c>
      <c r="N48" s="64">
        <v>68</v>
      </c>
      <c r="O48" s="65">
        <v>81</v>
      </c>
      <c r="P48" s="48"/>
      <c r="Q48" s="48"/>
      <c r="R48" s="48"/>
      <c r="S48" s="48"/>
      <c r="T48" s="48"/>
      <c r="U48" s="48"/>
    </row>
    <row r="49" spans="1:21" ht="30.75" customHeight="1" x14ac:dyDescent="0.15">
      <c r="A49" s="48"/>
      <c r="B49" s="1202"/>
      <c r="C49" s="1203"/>
      <c r="D49" s="62"/>
      <c r="E49" s="1184" t="s">
        <v>16</v>
      </c>
      <c r="F49" s="1184"/>
      <c r="G49" s="1184"/>
      <c r="H49" s="1184"/>
      <c r="I49" s="1184"/>
      <c r="J49" s="1185"/>
      <c r="K49" s="63">
        <v>32</v>
      </c>
      <c r="L49" s="64">
        <v>29</v>
      </c>
      <c r="M49" s="64">
        <v>38</v>
      </c>
      <c r="N49" s="64">
        <v>32</v>
      </c>
      <c r="O49" s="65">
        <v>31</v>
      </c>
      <c r="P49" s="48"/>
      <c r="Q49" s="48"/>
      <c r="R49" s="48"/>
      <c r="S49" s="48"/>
      <c r="T49" s="48"/>
      <c r="U49" s="48"/>
    </row>
    <row r="50" spans="1:21" ht="30.75" customHeight="1" x14ac:dyDescent="0.15">
      <c r="A50" s="48"/>
      <c r="B50" s="1202"/>
      <c r="C50" s="1203"/>
      <c r="D50" s="62"/>
      <c r="E50" s="1184" t="s">
        <v>17</v>
      </c>
      <c r="F50" s="1184"/>
      <c r="G50" s="1184"/>
      <c r="H50" s="1184"/>
      <c r="I50" s="1184"/>
      <c r="J50" s="1185"/>
      <c r="K50" s="63">
        <v>3</v>
      </c>
      <c r="L50" s="64">
        <v>10</v>
      </c>
      <c r="M50" s="64">
        <v>11</v>
      </c>
      <c r="N50" s="64">
        <v>20</v>
      </c>
      <c r="O50" s="65">
        <v>20</v>
      </c>
      <c r="P50" s="48"/>
      <c r="Q50" s="48"/>
      <c r="R50" s="48"/>
      <c r="S50" s="48"/>
      <c r="T50" s="48"/>
      <c r="U50" s="48"/>
    </row>
    <row r="51" spans="1:21" ht="30.75" customHeight="1" x14ac:dyDescent="0.15">
      <c r="A51" s="48"/>
      <c r="B51" s="1204"/>
      <c r="C51" s="1205"/>
      <c r="D51" s="66"/>
      <c r="E51" s="1184" t="s">
        <v>18</v>
      </c>
      <c r="F51" s="1184"/>
      <c r="G51" s="1184"/>
      <c r="H51" s="1184"/>
      <c r="I51" s="1184"/>
      <c r="J51" s="1185"/>
      <c r="K51" s="63">
        <v>1</v>
      </c>
      <c r="L51" s="64">
        <v>1</v>
      </c>
      <c r="M51" s="64">
        <v>1</v>
      </c>
      <c r="N51" s="64">
        <v>1</v>
      </c>
      <c r="O51" s="65">
        <v>1</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1008</v>
      </c>
      <c r="L52" s="64">
        <v>1167</v>
      </c>
      <c r="M52" s="64">
        <v>1382</v>
      </c>
      <c r="N52" s="64">
        <v>1466</v>
      </c>
      <c r="O52" s="65">
        <v>1528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471</v>
      </c>
      <c r="L53" s="69">
        <v>389</v>
      </c>
      <c r="M53" s="69">
        <v>254</v>
      </c>
      <c r="N53" s="69">
        <v>254</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2">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uVJ5iN6S12+QNrDEVHiE62F3NNYW7AOKttqZY78aXZ1iSG9nMoODbmcQ+Pl/jBh6AMouL5ndq/KspB3SQiog==" saltValue="LFBeJHKzyZg7HxQEz1Gi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486</v>
      </c>
      <c r="J40" s="100" t="s">
        <v>487</v>
      </c>
      <c r="K40" s="100" t="s">
        <v>488</v>
      </c>
      <c r="L40" s="100" t="s">
        <v>489</v>
      </c>
      <c r="M40" s="101" t="s">
        <v>490</v>
      </c>
    </row>
    <row r="41" spans="2:13" ht="27.75" customHeight="1" x14ac:dyDescent="0.15">
      <c r="B41" s="1220" t="s">
        <v>30</v>
      </c>
      <c r="C41" s="1221"/>
      <c r="D41" s="102"/>
      <c r="E41" s="1222" t="s">
        <v>31</v>
      </c>
      <c r="F41" s="1222"/>
      <c r="G41" s="1222"/>
      <c r="H41" s="1223"/>
      <c r="I41" s="351">
        <v>12310</v>
      </c>
      <c r="J41" s="352">
        <v>12128</v>
      </c>
      <c r="K41" s="352">
        <v>11645</v>
      </c>
      <c r="L41" s="352">
        <v>11634</v>
      </c>
      <c r="M41" s="353">
        <v>11702</v>
      </c>
    </row>
    <row r="42" spans="2:13" ht="27.75" customHeight="1" x14ac:dyDescent="0.15">
      <c r="B42" s="1210"/>
      <c r="C42" s="1211"/>
      <c r="D42" s="103"/>
      <c r="E42" s="1214" t="s">
        <v>32</v>
      </c>
      <c r="F42" s="1214"/>
      <c r="G42" s="1214"/>
      <c r="H42" s="1215"/>
      <c r="I42" s="354" t="s">
        <v>444</v>
      </c>
      <c r="J42" s="355" t="s">
        <v>444</v>
      </c>
      <c r="K42" s="355" t="s">
        <v>444</v>
      </c>
      <c r="L42" s="355" t="s">
        <v>444</v>
      </c>
      <c r="M42" s="356" t="s">
        <v>444</v>
      </c>
    </row>
    <row r="43" spans="2:13" ht="27.75" customHeight="1" x14ac:dyDescent="0.15">
      <c r="B43" s="1210"/>
      <c r="C43" s="1211"/>
      <c r="D43" s="103"/>
      <c r="E43" s="1214" t="s">
        <v>33</v>
      </c>
      <c r="F43" s="1214"/>
      <c r="G43" s="1214"/>
      <c r="H43" s="1215"/>
      <c r="I43" s="354">
        <v>716</v>
      </c>
      <c r="J43" s="355">
        <v>675</v>
      </c>
      <c r="K43" s="355">
        <v>631</v>
      </c>
      <c r="L43" s="355">
        <v>598</v>
      </c>
      <c r="M43" s="356">
        <v>663</v>
      </c>
    </row>
    <row r="44" spans="2:13" ht="27.75" customHeight="1" x14ac:dyDescent="0.15">
      <c r="B44" s="1210"/>
      <c r="C44" s="1211"/>
      <c r="D44" s="103"/>
      <c r="E44" s="1214" t="s">
        <v>34</v>
      </c>
      <c r="F44" s="1214"/>
      <c r="G44" s="1214"/>
      <c r="H44" s="1215"/>
      <c r="I44" s="354">
        <v>196</v>
      </c>
      <c r="J44" s="355">
        <v>200</v>
      </c>
      <c r="K44" s="355">
        <v>187</v>
      </c>
      <c r="L44" s="355">
        <v>199</v>
      </c>
      <c r="M44" s="356">
        <v>168</v>
      </c>
    </row>
    <row r="45" spans="2:13" ht="27.75" customHeight="1" x14ac:dyDescent="0.15">
      <c r="B45" s="1210"/>
      <c r="C45" s="1211"/>
      <c r="D45" s="103"/>
      <c r="E45" s="1214" t="s">
        <v>35</v>
      </c>
      <c r="F45" s="1214"/>
      <c r="G45" s="1214"/>
      <c r="H45" s="1215"/>
      <c r="I45" s="354">
        <v>825</v>
      </c>
      <c r="J45" s="355">
        <v>775</v>
      </c>
      <c r="K45" s="355">
        <v>796</v>
      </c>
      <c r="L45" s="355">
        <v>749</v>
      </c>
      <c r="M45" s="356">
        <v>700</v>
      </c>
    </row>
    <row r="46" spans="2:13" ht="27.75" customHeight="1" x14ac:dyDescent="0.15">
      <c r="B46" s="1210"/>
      <c r="C46" s="1211"/>
      <c r="D46" s="104"/>
      <c r="E46" s="1214" t="s">
        <v>36</v>
      </c>
      <c r="F46" s="1214"/>
      <c r="G46" s="1214"/>
      <c r="H46" s="1215"/>
      <c r="I46" s="354" t="s">
        <v>444</v>
      </c>
      <c r="J46" s="355" t="s">
        <v>444</v>
      </c>
      <c r="K46" s="355" t="s">
        <v>444</v>
      </c>
      <c r="L46" s="355" t="s">
        <v>444</v>
      </c>
      <c r="M46" s="356" t="s">
        <v>444</v>
      </c>
    </row>
    <row r="47" spans="2:13" ht="27.75" customHeight="1" x14ac:dyDescent="0.15">
      <c r="B47" s="1210"/>
      <c r="C47" s="1211"/>
      <c r="D47" s="105"/>
      <c r="E47" s="1224" t="s">
        <v>37</v>
      </c>
      <c r="F47" s="1225"/>
      <c r="G47" s="1225"/>
      <c r="H47" s="1226"/>
      <c r="I47" s="354" t="s">
        <v>444</v>
      </c>
      <c r="J47" s="355" t="s">
        <v>444</v>
      </c>
      <c r="K47" s="355" t="s">
        <v>444</v>
      </c>
      <c r="L47" s="355" t="s">
        <v>444</v>
      </c>
      <c r="M47" s="356" t="s">
        <v>444</v>
      </c>
    </row>
    <row r="48" spans="2:13" ht="27.75" customHeight="1" x14ac:dyDescent="0.15">
      <c r="B48" s="1210"/>
      <c r="C48" s="1211"/>
      <c r="D48" s="103"/>
      <c r="E48" s="1214" t="s">
        <v>38</v>
      </c>
      <c r="F48" s="1214"/>
      <c r="G48" s="1214"/>
      <c r="H48" s="1215"/>
      <c r="I48" s="354" t="s">
        <v>444</v>
      </c>
      <c r="J48" s="355" t="s">
        <v>444</v>
      </c>
      <c r="K48" s="355" t="s">
        <v>444</v>
      </c>
      <c r="L48" s="355" t="s">
        <v>444</v>
      </c>
      <c r="M48" s="356" t="s">
        <v>444</v>
      </c>
    </row>
    <row r="49" spans="2:13" ht="27.75" customHeight="1" x14ac:dyDescent="0.15">
      <c r="B49" s="1212"/>
      <c r="C49" s="1213"/>
      <c r="D49" s="103"/>
      <c r="E49" s="1214" t="s">
        <v>39</v>
      </c>
      <c r="F49" s="1214"/>
      <c r="G49" s="1214"/>
      <c r="H49" s="1215"/>
      <c r="I49" s="354" t="s">
        <v>444</v>
      </c>
      <c r="J49" s="355" t="s">
        <v>444</v>
      </c>
      <c r="K49" s="355" t="s">
        <v>444</v>
      </c>
      <c r="L49" s="355" t="s">
        <v>444</v>
      </c>
      <c r="M49" s="356" t="s">
        <v>444</v>
      </c>
    </row>
    <row r="50" spans="2:13" ht="27.75" customHeight="1" x14ac:dyDescent="0.15">
      <c r="B50" s="1208" t="s">
        <v>40</v>
      </c>
      <c r="C50" s="1209"/>
      <c r="D50" s="106"/>
      <c r="E50" s="1214" t="s">
        <v>41</v>
      </c>
      <c r="F50" s="1214"/>
      <c r="G50" s="1214"/>
      <c r="H50" s="1215"/>
      <c r="I50" s="354">
        <v>2190</v>
      </c>
      <c r="J50" s="355">
        <v>2357</v>
      </c>
      <c r="K50" s="355">
        <v>1436</v>
      </c>
      <c r="L50" s="355">
        <v>1831</v>
      </c>
      <c r="M50" s="356">
        <v>2047</v>
      </c>
    </row>
    <row r="51" spans="2:13" ht="27.75" customHeight="1" x14ac:dyDescent="0.15">
      <c r="B51" s="1210"/>
      <c r="C51" s="1211"/>
      <c r="D51" s="103"/>
      <c r="E51" s="1214" t="s">
        <v>42</v>
      </c>
      <c r="F51" s="1214"/>
      <c r="G51" s="1214"/>
      <c r="H51" s="1215"/>
      <c r="I51" s="354">
        <v>1186</v>
      </c>
      <c r="J51" s="355">
        <v>1631</v>
      </c>
      <c r="K51" s="355">
        <v>2782</v>
      </c>
      <c r="L51" s="355">
        <v>2704</v>
      </c>
      <c r="M51" s="356">
        <v>2546</v>
      </c>
    </row>
    <row r="52" spans="2:13" ht="27.75" customHeight="1" x14ac:dyDescent="0.15">
      <c r="B52" s="1212"/>
      <c r="C52" s="1213"/>
      <c r="D52" s="103"/>
      <c r="E52" s="1214" t="s">
        <v>43</v>
      </c>
      <c r="F52" s="1214"/>
      <c r="G52" s="1214"/>
      <c r="H52" s="1215"/>
      <c r="I52" s="354">
        <v>8128</v>
      </c>
      <c r="J52" s="355">
        <v>8112</v>
      </c>
      <c r="K52" s="355">
        <v>7971</v>
      </c>
      <c r="L52" s="355">
        <v>8274</v>
      </c>
      <c r="M52" s="356">
        <v>8490</v>
      </c>
    </row>
    <row r="53" spans="2:13" ht="27.75" customHeight="1" thickBot="1" x14ac:dyDescent="0.2">
      <c r="B53" s="1216" t="s">
        <v>44</v>
      </c>
      <c r="C53" s="1217"/>
      <c r="D53" s="107"/>
      <c r="E53" s="1218" t="s">
        <v>45</v>
      </c>
      <c r="F53" s="1218"/>
      <c r="G53" s="1218"/>
      <c r="H53" s="1219"/>
      <c r="I53" s="357">
        <v>2543</v>
      </c>
      <c r="J53" s="358">
        <v>1678</v>
      </c>
      <c r="K53" s="358">
        <v>1070</v>
      </c>
      <c r="L53" s="358">
        <v>371</v>
      </c>
      <c r="M53" s="359">
        <v>150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mBI605Yoapt3D2s16fpDz9yPGbMcgrMbeMR+TSllE+psZ94df3KxNEk0s+nVocpiwsws1YcqtyTMih7Oje8Sg==" saltValue="CnbglvEBIk2hqKtM3XWV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5" zoomScale="55" zoomScaleNormal="55"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488</v>
      </c>
      <c r="G54" s="116" t="s">
        <v>489</v>
      </c>
      <c r="H54" s="117" t="s">
        <v>490</v>
      </c>
    </row>
    <row r="55" spans="2:8" ht="52.5" customHeight="1" x14ac:dyDescent="0.15">
      <c r="B55" s="118"/>
      <c r="C55" s="1235" t="s">
        <v>48</v>
      </c>
      <c r="D55" s="1235"/>
      <c r="E55" s="1236"/>
      <c r="F55" s="119">
        <v>411</v>
      </c>
      <c r="G55" s="119">
        <v>486</v>
      </c>
      <c r="H55" s="120">
        <v>486</v>
      </c>
    </row>
    <row r="56" spans="2:8" ht="52.5" customHeight="1" x14ac:dyDescent="0.15">
      <c r="B56" s="121"/>
      <c r="C56" s="1237" t="s">
        <v>49</v>
      </c>
      <c r="D56" s="1237"/>
      <c r="E56" s="1238"/>
      <c r="F56" s="122">
        <v>1275</v>
      </c>
      <c r="G56" s="122">
        <v>1243</v>
      </c>
      <c r="H56" s="123">
        <v>1487</v>
      </c>
    </row>
    <row r="57" spans="2:8" ht="53.25" customHeight="1" x14ac:dyDescent="0.15">
      <c r="B57" s="121"/>
      <c r="C57" s="1239" t="s">
        <v>50</v>
      </c>
      <c r="D57" s="1239"/>
      <c r="E57" s="1240"/>
      <c r="F57" s="124">
        <v>748</v>
      </c>
      <c r="G57" s="124">
        <v>967</v>
      </c>
      <c r="H57" s="125">
        <v>1383</v>
      </c>
    </row>
    <row r="58" spans="2:8" ht="45.75" customHeight="1" x14ac:dyDescent="0.15">
      <c r="B58" s="126"/>
      <c r="C58" s="1227" t="s">
        <v>51</v>
      </c>
      <c r="D58" s="1228"/>
      <c r="E58" s="1229"/>
      <c r="F58" s="127"/>
      <c r="G58" s="127"/>
      <c r="H58" s="128"/>
    </row>
    <row r="59" spans="2:8" ht="45.75" customHeight="1" x14ac:dyDescent="0.15">
      <c r="B59" s="126"/>
      <c r="C59" s="1227" t="s">
        <v>51</v>
      </c>
      <c r="D59" s="1228"/>
      <c r="E59" s="1229"/>
      <c r="F59" s="127"/>
      <c r="G59" s="127"/>
      <c r="H59" s="128"/>
    </row>
    <row r="60" spans="2:8" ht="45.75" customHeight="1" x14ac:dyDescent="0.15">
      <c r="B60" s="126"/>
      <c r="C60" s="1227" t="s">
        <v>51</v>
      </c>
      <c r="D60" s="1228"/>
      <c r="E60" s="1229"/>
      <c r="F60" s="127"/>
      <c r="G60" s="127"/>
      <c r="H60" s="128"/>
    </row>
    <row r="61" spans="2:8" ht="45.75" customHeight="1" x14ac:dyDescent="0.15">
      <c r="B61" s="126"/>
      <c r="C61" s="1227" t="s">
        <v>51</v>
      </c>
      <c r="D61" s="1228"/>
      <c r="E61" s="1229"/>
      <c r="F61" s="127"/>
      <c r="G61" s="127"/>
      <c r="H61" s="128"/>
    </row>
    <row r="62" spans="2:8" ht="45.75" customHeight="1" thickBot="1" x14ac:dyDescent="0.2">
      <c r="B62" s="129"/>
      <c r="C62" s="1230" t="s">
        <v>51</v>
      </c>
      <c r="D62" s="1231"/>
      <c r="E62" s="1232"/>
      <c r="F62" s="130"/>
      <c r="G62" s="130"/>
      <c r="H62" s="131"/>
    </row>
    <row r="63" spans="2:8" ht="52.5" customHeight="1" thickBot="1" x14ac:dyDescent="0.2">
      <c r="B63" s="132"/>
      <c r="C63" s="1233" t="s">
        <v>52</v>
      </c>
      <c r="D63" s="1233"/>
      <c r="E63" s="1234"/>
      <c r="F63" s="133">
        <v>2434</v>
      </c>
      <c r="G63" s="133">
        <v>2696</v>
      </c>
      <c r="H63" s="134">
        <v>3355</v>
      </c>
    </row>
    <row r="64" spans="2:8" x14ac:dyDescent="0.15"/>
  </sheetData>
  <sheetProtection algorithmName="SHA-512" hashValue="PNuE/S7q0CP502UjSQHA0fvCcgwXNfIQNvQ34U7hCdg6LNA+hmoP+UHhvzamVx7RQXcMKg3aZ9r+5bXKFTYK7A==" saltValue="Q/4iZZ0V/AepHvUC8GNh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483</v>
      </c>
      <c r="G2" s="148"/>
      <c r="H2" s="149"/>
    </row>
    <row r="3" spans="1:8" x14ac:dyDescent="0.15">
      <c r="A3" s="145" t="s">
        <v>476</v>
      </c>
      <c r="B3" s="150"/>
      <c r="C3" s="151"/>
      <c r="D3" s="152">
        <v>271344</v>
      </c>
      <c r="E3" s="153"/>
      <c r="F3" s="154">
        <v>202870</v>
      </c>
      <c r="G3" s="155"/>
      <c r="H3" s="156"/>
    </row>
    <row r="4" spans="1:8" x14ac:dyDescent="0.15">
      <c r="A4" s="157"/>
      <c r="B4" s="158"/>
      <c r="C4" s="159"/>
      <c r="D4" s="160">
        <v>63520</v>
      </c>
      <c r="E4" s="161"/>
      <c r="F4" s="162">
        <v>79735</v>
      </c>
      <c r="G4" s="163"/>
      <c r="H4" s="164"/>
    </row>
    <row r="5" spans="1:8" x14ac:dyDescent="0.15">
      <c r="A5" s="145" t="s">
        <v>478</v>
      </c>
      <c r="B5" s="150"/>
      <c r="C5" s="151"/>
      <c r="D5" s="152">
        <v>164485</v>
      </c>
      <c r="E5" s="153"/>
      <c r="F5" s="154">
        <v>167497</v>
      </c>
      <c r="G5" s="155"/>
      <c r="H5" s="156"/>
    </row>
    <row r="6" spans="1:8" x14ac:dyDescent="0.15">
      <c r="A6" s="157"/>
      <c r="B6" s="158"/>
      <c r="C6" s="159"/>
      <c r="D6" s="160">
        <v>87159</v>
      </c>
      <c r="E6" s="161"/>
      <c r="F6" s="162">
        <v>82571</v>
      </c>
      <c r="G6" s="163"/>
      <c r="H6" s="164"/>
    </row>
    <row r="7" spans="1:8" x14ac:dyDescent="0.15">
      <c r="A7" s="145" t="s">
        <v>479</v>
      </c>
      <c r="B7" s="150"/>
      <c r="C7" s="151"/>
      <c r="D7" s="152">
        <v>153928</v>
      </c>
      <c r="E7" s="153"/>
      <c r="F7" s="154">
        <v>190274</v>
      </c>
      <c r="G7" s="155"/>
      <c r="H7" s="156"/>
    </row>
    <row r="8" spans="1:8" x14ac:dyDescent="0.15">
      <c r="A8" s="157"/>
      <c r="B8" s="158"/>
      <c r="C8" s="159"/>
      <c r="D8" s="160">
        <v>100644</v>
      </c>
      <c r="E8" s="161"/>
      <c r="F8" s="162">
        <v>88584</v>
      </c>
      <c r="G8" s="163"/>
      <c r="H8" s="164"/>
    </row>
    <row r="9" spans="1:8" x14ac:dyDescent="0.15">
      <c r="A9" s="145" t="s">
        <v>480</v>
      </c>
      <c r="B9" s="150"/>
      <c r="C9" s="151"/>
      <c r="D9" s="152">
        <v>275394</v>
      </c>
      <c r="E9" s="153"/>
      <c r="F9" s="154">
        <v>200194</v>
      </c>
      <c r="G9" s="155"/>
      <c r="H9" s="156"/>
    </row>
    <row r="10" spans="1:8" x14ac:dyDescent="0.15">
      <c r="A10" s="157"/>
      <c r="B10" s="158"/>
      <c r="C10" s="159"/>
      <c r="D10" s="160">
        <v>68642</v>
      </c>
      <c r="E10" s="161"/>
      <c r="F10" s="162">
        <v>106422</v>
      </c>
      <c r="G10" s="163"/>
      <c r="H10" s="164"/>
    </row>
    <row r="11" spans="1:8" x14ac:dyDescent="0.15">
      <c r="A11" s="145" t="s">
        <v>481</v>
      </c>
      <c r="B11" s="150"/>
      <c r="C11" s="151"/>
      <c r="D11" s="152">
        <v>301314</v>
      </c>
      <c r="E11" s="153"/>
      <c r="F11" s="154">
        <v>138402</v>
      </c>
      <c r="G11" s="155"/>
      <c r="H11" s="156"/>
    </row>
    <row r="12" spans="1:8" x14ac:dyDescent="0.15">
      <c r="A12" s="157"/>
      <c r="B12" s="158"/>
      <c r="C12" s="165"/>
      <c r="D12" s="160">
        <v>80327</v>
      </c>
      <c r="E12" s="161"/>
      <c r="F12" s="162">
        <v>70652</v>
      </c>
      <c r="G12" s="163"/>
      <c r="H12" s="164"/>
    </row>
    <row r="13" spans="1:8" x14ac:dyDescent="0.15">
      <c r="A13" s="145"/>
      <c r="B13" s="150"/>
      <c r="C13" s="166"/>
      <c r="D13" s="167">
        <v>233293</v>
      </c>
      <c r="E13" s="168"/>
      <c r="F13" s="169">
        <v>179847</v>
      </c>
      <c r="G13" s="170"/>
      <c r="H13" s="156"/>
    </row>
    <row r="14" spans="1:8" x14ac:dyDescent="0.15">
      <c r="A14" s="157"/>
      <c r="B14" s="158"/>
      <c r="C14" s="159"/>
      <c r="D14" s="160">
        <v>80058</v>
      </c>
      <c r="E14" s="161"/>
      <c r="F14" s="162">
        <v>85593</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6.61</v>
      </c>
      <c r="C19" s="171">
        <f>ROUND(VALUE(SUBSTITUTE(実質収支比率等に係る経年分析!G$48,"▲","-")),2)</f>
        <v>4.7699999999999996</v>
      </c>
      <c r="D19" s="171">
        <f>ROUND(VALUE(SUBSTITUTE(実質収支比率等に係る経年分析!H$48,"▲","-")),2)</f>
        <v>4.01</v>
      </c>
      <c r="E19" s="171">
        <f>ROUND(VALUE(SUBSTITUTE(実質収支比率等に係る経年分析!I$48,"▲","-")),2)</f>
        <v>6.88</v>
      </c>
      <c r="F19" s="171">
        <f>ROUND(VALUE(SUBSTITUTE(実質収支比率等に係る経年分析!J$48,"▲","-")),2)</f>
        <v>8.2799999999999994</v>
      </c>
    </row>
    <row r="20" spans="1:11" x14ac:dyDescent="0.15">
      <c r="A20" s="171" t="s">
        <v>56</v>
      </c>
      <c r="B20" s="171">
        <f>ROUND(VALUE(SUBSTITUTE(実質収支比率等に係る経年分析!F$47,"▲","-")),2)</f>
        <v>8.09</v>
      </c>
      <c r="C20" s="171">
        <f>ROUND(VALUE(SUBSTITUTE(実質収支比率等に係る経年分析!G$47,"▲","-")),2)</f>
        <v>8.58</v>
      </c>
      <c r="D20" s="171">
        <f>ROUND(VALUE(SUBSTITUTE(実質収支比率等に係る経年分析!H$47,"▲","-")),2)</f>
        <v>9.98</v>
      </c>
      <c r="E20" s="171">
        <f>ROUND(VALUE(SUBSTITUTE(実質収支比率等に係る経年分析!I$47,"▲","-")),2)</f>
        <v>11.14</v>
      </c>
      <c r="F20" s="171">
        <f>ROUND(VALUE(SUBSTITUTE(実質収支比率等に係る経年分析!J$47,"▲","-")),2)</f>
        <v>10.34</v>
      </c>
    </row>
    <row r="21" spans="1:11" x14ac:dyDescent="0.15">
      <c r="A21" s="171" t="s">
        <v>57</v>
      </c>
      <c r="B21" s="171">
        <f>IF(ISNUMBER(VALUE(SUBSTITUTE(実質収支比率等に係る経年分析!F$49,"▲","-"))),ROUND(VALUE(SUBSTITUTE(実質収支比率等に係る経年分析!F$49,"▲","-")),2),NA())</f>
        <v>3.67</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1.06</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1.9</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e">
        <f>IF(連結実質赤字比率に係る赤字・黒字の構成分析!C$37="",NA(),連結実質赤字比率に係る赤字・黒字の構成分析!C$37)</f>
        <v>#N/A</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#VALUE!</v>
      </c>
      <c r="I33" s="172" t="e">
        <f>IF(ROUND(VALUE(SUBSTITUTE(連結実質赤字比率に係る赤字・黒字の構成分析!I$37,"▲", "-")), 2) &gt;= 0, ABS(ROUND(VALUE(SUBSTITUTE(連結実質赤字比率に係る赤字・黒字の構成分析!I$37,"▲", "-")), 2)), NA())</f>
        <v>#VALUE!</v>
      </c>
      <c r="J33" s="172" t="e">
        <f>IF(ROUND(VALUE(SUBSTITUTE(連結実質赤字比率に係る赤字・黒字の構成分析!J$37,"▲", "-")), 2) &lt; 0, ABS(ROUND(VALUE(SUBSTITUTE(連結実質赤字比率に係る赤字・黒字の構成分析!J$37,"▲", "-")), 2)), NA())</f>
        <v>#VALUE!</v>
      </c>
      <c r="K33" s="172" t="e">
        <f>IF(ROUND(VALUE(SUBSTITUTE(連結実質赤字比率に係る赤字・黒字の構成分析!J$37,"▲", "-")), 2) &gt;= 0, ABS(ROUND(VALUE(SUBSTITUTE(連結実質赤字比率に係る赤字・黒字の構成分析!J$37,"▲", "-")), 2)), NA())</f>
        <v>#VALUE!</v>
      </c>
    </row>
    <row r="34" spans="1:16" x14ac:dyDescent="0.15">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0.31</v>
      </c>
    </row>
    <row r="35" spans="1:16" x14ac:dyDescent="0.15">
      <c r="A35" s="172" t="str">
        <f>IF(連結実質赤字比率に係る赤字・黒字の構成分析!C$35="",NA(),連結実質赤字比率に係る赤字・黒字の構成分析!C$35)</f>
        <v>国民健康保険東川町立診療所特別会計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8.27</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1008</v>
      </c>
      <c r="E42" s="173"/>
      <c r="F42" s="173"/>
      <c r="G42" s="173">
        <f>'実質公債費比率（分子）の構造'!L$52</f>
        <v>1167</v>
      </c>
      <c r="H42" s="173"/>
      <c r="I42" s="173"/>
      <c r="J42" s="173">
        <f>'実質公債費比率（分子）の構造'!M$52</f>
        <v>1382</v>
      </c>
      <c r="K42" s="173"/>
      <c r="L42" s="173"/>
      <c r="M42" s="173">
        <f>'実質公債費比率（分子）の構造'!N$52</f>
        <v>1466</v>
      </c>
      <c r="N42" s="173"/>
      <c r="O42" s="173"/>
      <c r="P42" s="173">
        <f>'実質公債費比率（分子）の構造'!O$52</f>
        <v>1528</v>
      </c>
    </row>
    <row r="43" spans="1:16" x14ac:dyDescent="0.15">
      <c r="A43" s="173" t="s">
        <v>65</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15">
      <c r="A44" s="173" t="s">
        <v>66</v>
      </c>
      <c r="B44" s="173">
        <f>'実質公債費比率（分子）の構造'!K$50</f>
        <v>3</v>
      </c>
      <c r="C44" s="173"/>
      <c r="D44" s="173"/>
      <c r="E44" s="173">
        <f>'実質公債費比率（分子）の構造'!L$50</f>
        <v>10</v>
      </c>
      <c r="F44" s="173"/>
      <c r="G44" s="173"/>
      <c r="H44" s="173">
        <f>'実質公債費比率（分子）の構造'!M$50</f>
        <v>11</v>
      </c>
      <c r="I44" s="173"/>
      <c r="J44" s="173"/>
      <c r="K44" s="173">
        <f>'実質公債費比率（分子）の構造'!N$50</f>
        <v>20</v>
      </c>
      <c r="L44" s="173"/>
      <c r="M44" s="173"/>
      <c r="N44" s="173">
        <f>'実質公債費比率（分子）の構造'!O$50</f>
        <v>20</v>
      </c>
      <c r="O44" s="173"/>
      <c r="P44" s="173"/>
    </row>
    <row r="45" spans="1:16" x14ac:dyDescent="0.15">
      <c r="A45" s="173" t="s">
        <v>67</v>
      </c>
      <c r="B45" s="173">
        <f>'実質公債費比率（分子）の構造'!K$49</f>
        <v>32</v>
      </c>
      <c r="C45" s="173"/>
      <c r="D45" s="173"/>
      <c r="E45" s="173">
        <f>'実質公債費比率（分子）の構造'!L$49</f>
        <v>29</v>
      </c>
      <c r="F45" s="173"/>
      <c r="G45" s="173"/>
      <c r="H45" s="173">
        <f>'実質公債費比率（分子）の構造'!M$49</f>
        <v>38</v>
      </c>
      <c r="I45" s="173"/>
      <c r="J45" s="173"/>
      <c r="K45" s="173">
        <f>'実質公債費比率（分子）の構造'!N$49</f>
        <v>32</v>
      </c>
      <c r="L45" s="173"/>
      <c r="M45" s="173"/>
      <c r="N45" s="173">
        <f>'実質公債費比率（分子）の構造'!O$49</f>
        <v>31</v>
      </c>
      <c r="O45" s="173"/>
      <c r="P45" s="173"/>
    </row>
    <row r="46" spans="1:16" x14ac:dyDescent="0.15">
      <c r="A46" s="173" t="s">
        <v>68</v>
      </c>
      <c r="B46" s="173">
        <f>'実質公債費比率（分子）の構造'!K$48</f>
        <v>63</v>
      </c>
      <c r="C46" s="173"/>
      <c r="D46" s="173"/>
      <c r="E46" s="173">
        <f>'実質公債費比率（分子）の構造'!L$48</f>
        <v>61</v>
      </c>
      <c r="F46" s="173"/>
      <c r="G46" s="173"/>
      <c r="H46" s="173">
        <f>'実質公債費比率（分子）の構造'!M$48</f>
        <v>56</v>
      </c>
      <c r="I46" s="173"/>
      <c r="J46" s="173"/>
      <c r="K46" s="173">
        <f>'実質公債費比率（分子）の構造'!N$48</f>
        <v>68</v>
      </c>
      <c r="L46" s="173"/>
      <c r="M46" s="173"/>
      <c r="N46" s="173">
        <f>'実質公債費比率（分子）の構造'!O$48</f>
        <v>81</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1380</v>
      </c>
      <c r="C49" s="173"/>
      <c r="D49" s="173"/>
      <c r="E49" s="173">
        <f>'実質公債費比率（分子）の構造'!L$45</f>
        <v>1455</v>
      </c>
      <c r="F49" s="173"/>
      <c r="G49" s="173"/>
      <c r="H49" s="173">
        <f>'実質公債費比率（分子）の構造'!M$45</f>
        <v>1530</v>
      </c>
      <c r="I49" s="173"/>
      <c r="J49" s="173"/>
      <c r="K49" s="173">
        <f>'実質公債費比率（分子）の構造'!N$45</f>
        <v>1599</v>
      </c>
      <c r="L49" s="173"/>
      <c r="M49" s="173"/>
      <c r="N49" s="173">
        <f>'実質公債費比率（分子）の構造'!O$45</f>
        <v>1677</v>
      </c>
      <c r="O49" s="173"/>
      <c r="P49" s="173"/>
    </row>
    <row r="50" spans="1:16" x14ac:dyDescent="0.15">
      <c r="A50" s="173" t="s">
        <v>72</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389</v>
      </c>
      <c r="G50" s="173" t="e">
        <f>NA()</f>
        <v>#N/A</v>
      </c>
      <c r="H50" s="173" t="e">
        <f>NA()</f>
        <v>#N/A</v>
      </c>
      <c r="I50" s="173">
        <f>IF(ISNUMBER('実質公債費比率（分子）の構造'!M$53),'実質公債費比率（分子）の構造'!M$53,NA())</f>
        <v>254</v>
      </c>
      <c r="J50" s="173" t="e">
        <f>NA()</f>
        <v>#N/A</v>
      </c>
      <c r="K50" s="173" t="e">
        <f>NA()</f>
        <v>#N/A</v>
      </c>
      <c r="L50" s="173">
        <f>IF(ISNUMBER('実質公債費比率（分子）の構造'!N$53),'実質公債費比率（分子）の構造'!N$53,NA())</f>
        <v>254</v>
      </c>
      <c r="M50" s="173" t="e">
        <f>NA()</f>
        <v>#N/A</v>
      </c>
      <c r="N50" s="173" t="e">
        <f>NA()</f>
        <v>#N/A</v>
      </c>
      <c r="O50" s="173">
        <f>IF(ISNUMBER('実質公債費比率（分子）の構造'!O$53),'実質公債費比率（分子）の構造'!O$53,NA())</f>
        <v>282</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43</v>
      </c>
      <c r="B56" s="172"/>
      <c r="C56" s="172"/>
      <c r="D56" s="172">
        <f>'将来負担比率（分子）の構造'!I$52</f>
        <v>8128</v>
      </c>
      <c r="E56" s="172"/>
      <c r="F56" s="172"/>
      <c r="G56" s="172">
        <f>'将来負担比率（分子）の構造'!J$52</f>
        <v>8112</v>
      </c>
      <c r="H56" s="172"/>
      <c r="I56" s="172"/>
      <c r="J56" s="172">
        <f>'将来負担比率（分子）の構造'!K$52</f>
        <v>7971</v>
      </c>
      <c r="K56" s="172"/>
      <c r="L56" s="172"/>
      <c r="M56" s="172">
        <f>'将来負担比率（分子）の構造'!L$52</f>
        <v>8274</v>
      </c>
      <c r="N56" s="172"/>
      <c r="O56" s="172"/>
      <c r="P56" s="172">
        <f>'将来負担比率（分子）の構造'!M$52</f>
        <v>8490</v>
      </c>
    </row>
    <row r="57" spans="1:16" x14ac:dyDescent="0.15">
      <c r="A57" s="172" t="s">
        <v>42</v>
      </c>
      <c r="B57" s="172"/>
      <c r="C57" s="172"/>
      <c r="D57" s="172">
        <f>'将来負担比率（分子）の構造'!I$51</f>
        <v>1186</v>
      </c>
      <c r="E57" s="172"/>
      <c r="F57" s="172"/>
      <c r="G57" s="172">
        <f>'将来負担比率（分子）の構造'!J$51</f>
        <v>1631</v>
      </c>
      <c r="H57" s="172"/>
      <c r="I57" s="172"/>
      <c r="J57" s="172">
        <f>'将来負担比率（分子）の構造'!K$51</f>
        <v>2782</v>
      </c>
      <c r="K57" s="172"/>
      <c r="L57" s="172"/>
      <c r="M57" s="172">
        <f>'将来負担比率（分子）の構造'!L$51</f>
        <v>2704</v>
      </c>
      <c r="N57" s="172"/>
      <c r="O57" s="172"/>
      <c r="P57" s="172">
        <f>'将来負担比率（分子）の構造'!M$51</f>
        <v>2546</v>
      </c>
    </row>
    <row r="58" spans="1:16" x14ac:dyDescent="0.15">
      <c r="A58" s="172" t="s">
        <v>41</v>
      </c>
      <c r="B58" s="172"/>
      <c r="C58" s="172"/>
      <c r="D58" s="172">
        <f>'将来負担比率（分子）の構造'!I$50</f>
        <v>2190</v>
      </c>
      <c r="E58" s="172"/>
      <c r="F58" s="172"/>
      <c r="G58" s="172">
        <f>'将来負担比率（分子）の構造'!J$50</f>
        <v>2357</v>
      </c>
      <c r="H58" s="172"/>
      <c r="I58" s="172"/>
      <c r="J58" s="172">
        <f>'将来負担比率（分子）の構造'!K$50</f>
        <v>1436</v>
      </c>
      <c r="K58" s="172"/>
      <c r="L58" s="172"/>
      <c r="M58" s="172">
        <f>'将来負担比率（分子）の構造'!L$50</f>
        <v>1831</v>
      </c>
      <c r="N58" s="172"/>
      <c r="O58" s="172"/>
      <c r="P58" s="172">
        <f>'将来負担比率（分子）の構造'!M$50</f>
        <v>2047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825</v>
      </c>
      <c r="C62" s="172"/>
      <c r="D62" s="172"/>
      <c r="E62" s="172">
        <f>'将来負担比率（分子）の構造'!J$45</f>
        <v>775</v>
      </c>
      <c r="F62" s="172"/>
      <c r="G62" s="172"/>
      <c r="H62" s="172">
        <f>'将来負担比率（分子）の構造'!K$45</f>
        <v>796</v>
      </c>
      <c r="I62" s="172"/>
      <c r="J62" s="172"/>
      <c r="K62" s="172">
        <f>'将来負担比率（分子）の構造'!L$45</f>
        <v>749</v>
      </c>
      <c r="L62" s="172"/>
      <c r="M62" s="172"/>
      <c r="N62" s="172">
        <f>'将来負担比率（分子）の構造'!M$45</f>
        <v>700</v>
      </c>
      <c r="O62" s="172"/>
      <c r="P62" s="172"/>
    </row>
    <row r="63" spans="1:16" x14ac:dyDescent="0.15">
      <c r="A63" s="172" t="s">
        <v>34</v>
      </c>
      <c r="B63" s="172">
        <f>'将来負担比率（分子）の構造'!I$44</f>
        <v>196</v>
      </c>
      <c r="C63" s="172"/>
      <c r="D63" s="172"/>
      <c r="E63" s="172">
        <f>'将来負担比率（分子）の構造'!J$44</f>
        <v>200</v>
      </c>
      <c r="F63" s="172"/>
      <c r="G63" s="172"/>
      <c r="H63" s="172">
        <f>'将来負担比率（分子）の構造'!K$44</f>
        <v>187</v>
      </c>
      <c r="I63" s="172"/>
      <c r="J63" s="172"/>
      <c r="K63" s="172">
        <f>'将来負担比率（分子）の構造'!L$44</f>
        <v>199</v>
      </c>
      <c r="L63" s="172"/>
      <c r="M63" s="172"/>
      <c r="N63" s="172">
        <f>'将来負担比率（分子）の構造'!M$44</f>
        <v>168</v>
      </c>
      <c r="O63" s="172"/>
      <c r="P63" s="172"/>
    </row>
    <row r="64" spans="1:16" x14ac:dyDescent="0.15">
      <c r="A64" s="172" t="s">
        <v>33</v>
      </c>
      <c r="B64" s="172">
        <f>'将来負担比率（分子）の構造'!I$43</f>
        <v>716</v>
      </c>
      <c r="C64" s="172"/>
      <c r="D64" s="172"/>
      <c r="E64" s="172">
        <f>'将来負担比率（分子）の構造'!J$43</f>
        <v>675</v>
      </c>
      <c r="F64" s="172"/>
      <c r="G64" s="172"/>
      <c r="H64" s="172">
        <f>'将来負担比率（分子）の構造'!K$43</f>
        <v>631</v>
      </c>
      <c r="I64" s="172"/>
      <c r="J64" s="172"/>
      <c r="K64" s="172">
        <f>'将来負担比率（分子）の構造'!L$43</f>
        <v>598</v>
      </c>
      <c r="L64" s="172"/>
      <c r="M64" s="172"/>
      <c r="N64" s="172">
        <f>'将来負担比率（分子）の構造'!M$43</f>
        <v>663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12310</v>
      </c>
      <c r="C66" s="172"/>
      <c r="D66" s="172"/>
      <c r="E66" s="172">
        <f>'将来負担比率（分子）の構造'!J$41</f>
        <v>12128</v>
      </c>
      <c r="F66" s="172"/>
      <c r="G66" s="172"/>
      <c r="H66" s="172">
        <f>'将来負担比率（分子）の構造'!K$41</f>
        <v>11645</v>
      </c>
      <c r="I66" s="172"/>
      <c r="J66" s="172"/>
      <c r="K66" s="172">
        <f>'将来負担比率（分子）の構造'!L$41</f>
        <v>11634</v>
      </c>
      <c r="L66" s="172"/>
      <c r="M66" s="172"/>
      <c r="N66" s="172">
        <f>'将来負担比率（分子）の構造'!M$41</f>
        <v>11702</v>
      </c>
      <c r="O66" s="172"/>
      <c r="P66" s="172"/>
    </row>
    <row r="67" spans="1:16" x14ac:dyDescent="0.15">
      <c r="A67" s="172" t="s">
        <v>76</v>
      </c>
      <c r="B67" s="172" t="e">
        <f>NA()</f>
        <v>#N/A</v>
      </c>
      <c r="C67" s="172">
        <f>IF(ISNUMBER('将来負担比率（分子）の構造'!I$53), IF('将来負担比率（分子）の構造'!I$53 &lt; 0, 0, '将来負担比率（分子）の構造'!I$53), NA())</f>
        <v>2543</v>
      </c>
      <c r="D67" s="172" t="e">
        <f>NA()</f>
        <v>#N/A</v>
      </c>
      <c r="E67" s="172" t="e">
        <f>NA()</f>
        <v>#N/A</v>
      </c>
      <c r="F67" s="172">
        <f>IF(ISNUMBER('将来負担比率（分子）の構造'!J$53), IF('将来負担比率（分子）の構造'!J$53 &lt; 0, 0, '将来負担比率（分子）の構造'!J$53), NA())</f>
        <v>1678</v>
      </c>
      <c r="G67" s="172" t="e">
        <f>NA()</f>
        <v>#N/A</v>
      </c>
      <c r="H67" s="172" t="e">
        <f>NA()</f>
        <v>#N/A</v>
      </c>
      <c r="I67" s="172">
        <f>IF(ISNUMBER('将来負担比率（分子）の構造'!K$53), IF('将来負担比率（分子）の構造'!K$53 &lt; 0, 0, '将来負担比率（分子）の構造'!K$53), NA())</f>
        <v>1070</v>
      </c>
      <c r="J67" s="172" t="e">
        <f>NA()</f>
        <v>#N/A</v>
      </c>
      <c r="K67" s="172" t="e">
        <f>NA()</f>
        <v>#N/A</v>
      </c>
      <c r="L67" s="172">
        <f>IF(ISNUMBER('将来負担比率（分子）の構造'!L$53), IF('将来負担比率（分子）の構造'!L$53 &lt; 0, 0, '将来負担比率（分子）の構造'!L$53), NA())</f>
        <v>371</v>
      </c>
      <c r="M67" s="172" t="e">
        <f>NA()</f>
        <v>#N/A</v>
      </c>
      <c r="N67" s="172" t="e">
        <f>NA()</f>
        <v>#N/A</v>
      </c>
      <c r="O67" s="172">
        <f>IF(ISNUMBER('将来負担比率（分子）の構造'!M$53), IF('将来負担比率（分子）の構造'!M$53 &lt; 0, 0, '将来負担比率（分子）の構造'!M$53), NA())</f>
        <v>150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411</v>
      </c>
      <c r="C72" s="176">
        <f>基金残高に係る経年分析!G55</f>
        <v>486</v>
      </c>
      <c r="D72" s="176">
        <f>基金残高に係る経年分析!H55</f>
        <v>486</v>
      </c>
    </row>
    <row r="73" spans="1:16" x14ac:dyDescent="0.15">
      <c r="A73" s="175" t="s">
        <v>79</v>
      </c>
      <c r="B73" s="176">
        <f>基金残高に係る経年分析!F56</f>
        <v>1275</v>
      </c>
      <c r="C73" s="176">
        <f>基金残高に係る経年分析!G56</f>
        <v>1243</v>
      </c>
      <c r="D73" s="176">
        <f>基金残高に係る経年分析!H56</f>
        <v>1487</v>
      </c>
    </row>
    <row r="74" spans="1:16" x14ac:dyDescent="0.15">
      <c r="A74" s="175" t="s">
        <v>80</v>
      </c>
      <c r="B74" s="176">
        <f>基金残高に係る経年分析!F57</f>
        <v>748</v>
      </c>
      <c r="C74" s="176">
        <f>基金残高に係る経年分析!G57</f>
        <v>967</v>
      </c>
      <c r="D74" s="176">
        <f>基金残高に係る経年分析!H57</f>
        <v>1383</v>
      </c>
    </row>
  </sheetData>
  <sheetProtection algorithmName="SHA-512" hashValue="Xg4a8c6+3tw49N+O1EmjRIwFO9ohoSwVBiKaurhoyZ4l7qElC4Y3IqLzqxofWWPd8ZJkz+Xic7ED3gT1QJlCAg==" saltValue="UkZwP0oSXI3Sln1OAXx8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O22"/>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13" t="s">
        <v>604</v>
      </c>
      <c r="DI1" s="614"/>
      <c r="DJ1" s="614"/>
      <c r="DK1" s="614"/>
      <c r="DL1" s="614"/>
      <c r="DM1" s="614"/>
      <c r="DN1" s="615"/>
      <c r="DO1" s="212"/>
      <c r="DP1" s="613" t="s">
        <v>603</v>
      </c>
      <c r="DQ1" s="614"/>
      <c r="DR1" s="614"/>
      <c r="DS1" s="614"/>
      <c r="DT1" s="614"/>
      <c r="DU1" s="614"/>
      <c r="DV1" s="614"/>
      <c r="DW1" s="614"/>
      <c r="DX1" s="614"/>
      <c r="DY1" s="614"/>
      <c r="DZ1" s="614"/>
      <c r="EA1" s="614"/>
      <c r="EB1" s="614"/>
      <c r="EC1" s="615"/>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6" t="s">
        <v>216</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217</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9" t="s">
        <v>602</v>
      </c>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1"/>
    </row>
    <row r="4" spans="2:143" ht="11.25" customHeight="1" x14ac:dyDescent="0.15">
      <c r="B4" s="606" t="s">
        <v>1</v>
      </c>
      <c r="C4" s="607"/>
      <c r="D4" s="607"/>
      <c r="E4" s="607"/>
      <c r="F4" s="607"/>
      <c r="G4" s="607"/>
      <c r="H4" s="607"/>
      <c r="I4" s="607"/>
      <c r="J4" s="607"/>
      <c r="K4" s="607"/>
      <c r="L4" s="607"/>
      <c r="M4" s="607"/>
      <c r="N4" s="607"/>
      <c r="O4" s="607"/>
      <c r="P4" s="607"/>
      <c r="Q4" s="608"/>
      <c r="R4" s="606" t="s">
        <v>218</v>
      </c>
      <c r="S4" s="607"/>
      <c r="T4" s="607"/>
      <c r="U4" s="607"/>
      <c r="V4" s="607"/>
      <c r="W4" s="607"/>
      <c r="X4" s="607"/>
      <c r="Y4" s="608"/>
      <c r="Z4" s="606" t="s">
        <v>219</v>
      </c>
      <c r="AA4" s="607"/>
      <c r="AB4" s="607"/>
      <c r="AC4" s="608"/>
      <c r="AD4" s="606" t="s">
        <v>220</v>
      </c>
      <c r="AE4" s="607"/>
      <c r="AF4" s="607"/>
      <c r="AG4" s="607"/>
      <c r="AH4" s="607"/>
      <c r="AI4" s="607"/>
      <c r="AJ4" s="607"/>
      <c r="AK4" s="608"/>
      <c r="AL4" s="606" t="s">
        <v>219</v>
      </c>
      <c r="AM4" s="607"/>
      <c r="AN4" s="607"/>
      <c r="AO4" s="608"/>
      <c r="AP4" s="612" t="s">
        <v>221</v>
      </c>
      <c r="AQ4" s="612"/>
      <c r="AR4" s="612"/>
      <c r="AS4" s="612"/>
      <c r="AT4" s="612"/>
      <c r="AU4" s="612"/>
      <c r="AV4" s="612"/>
      <c r="AW4" s="612"/>
      <c r="AX4" s="612"/>
      <c r="AY4" s="612"/>
      <c r="AZ4" s="612"/>
      <c r="BA4" s="612"/>
      <c r="BB4" s="612"/>
      <c r="BC4" s="612"/>
      <c r="BD4" s="612"/>
      <c r="BE4" s="612"/>
      <c r="BF4" s="612"/>
      <c r="BG4" s="612" t="s">
        <v>222</v>
      </c>
      <c r="BH4" s="612"/>
      <c r="BI4" s="612"/>
      <c r="BJ4" s="612"/>
      <c r="BK4" s="612"/>
      <c r="BL4" s="612"/>
      <c r="BM4" s="612"/>
      <c r="BN4" s="612"/>
      <c r="BO4" s="612" t="s">
        <v>219</v>
      </c>
      <c r="BP4" s="612"/>
      <c r="BQ4" s="612"/>
      <c r="BR4" s="612"/>
      <c r="BS4" s="612" t="s">
        <v>223</v>
      </c>
      <c r="BT4" s="612"/>
      <c r="BU4" s="612"/>
      <c r="BV4" s="612"/>
      <c r="BW4" s="612"/>
      <c r="BX4" s="612"/>
      <c r="BY4" s="612"/>
      <c r="BZ4" s="612"/>
      <c r="CA4" s="612"/>
      <c r="CB4" s="612"/>
      <c r="CD4" s="609" t="s">
        <v>601</v>
      </c>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0"/>
      <c r="DY4" s="610"/>
      <c r="DZ4" s="610"/>
      <c r="EA4" s="610"/>
      <c r="EB4" s="610"/>
      <c r="EC4" s="611"/>
    </row>
    <row r="5" spans="2:143" s="362" customFormat="1" ht="11.25" customHeight="1" x14ac:dyDescent="0.15">
      <c r="B5" s="628" t="s">
        <v>224</v>
      </c>
      <c r="C5" s="629"/>
      <c r="D5" s="629"/>
      <c r="E5" s="629"/>
      <c r="F5" s="629"/>
      <c r="G5" s="629"/>
      <c r="H5" s="629"/>
      <c r="I5" s="629"/>
      <c r="J5" s="629"/>
      <c r="K5" s="629"/>
      <c r="L5" s="629"/>
      <c r="M5" s="629"/>
      <c r="N5" s="629"/>
      <c r="O5" s="629"/>
      <c r="P5" s="629"/>
      <c r="Q5" s="630"/>
      <c r="R5" s="631">
        <v>920324</v>
      </c>
      <c r="S5" s="632"/>
      <c r="T5" s="632"/>
      <c r="U5" s="632"/>
      <c r="V5" s="632"/>
      <c r="W5" s="632"/>
      <c r="X5" s="632"/>
      <c r="Y5" s="633"/>
      <c r="Z5" s="634">
        <v>7.1</v>
      </c>
      <c r="AA5" s="634"/>
      <c r="AB5" s="634"/>
      <c r="AC5" s="634"/>
      <c r="AD5" s="635">
        <v>920324</v>
      </c>
      <c r="AE5" s="635"/>
      <c r="AF5" s="635"/>
      <c r="AG5" s="635"/>
      <c r="AH5" s="635"/>
      <c r="AI5" s="635"/>
      <c r="AJ5" s="635"/>
      <c r="AK5" s="635"/>
      <c r="AL5" s="636">
        <v>19.7</v>
      </c>
      <c r="AM5" s="637"/>
      <c r="AN5" s="637"/>
      <c r="AO5" s="638"/>
      <c r="AP5" s="628" t="s">
        <v>225</v>
      </c>
      <c r="AQ5" s="629"/>
      <c r="AR5" s="629"/>
      <c r="AS5" s="629"/>
      <c r="AT5" s="629"/>
      <c r="AU5" s="629"/>
      <c r="AV5" s="629"/>
      <c r="AW5" s="629"/>
      <c r="AX5" s="629"/>
      <c r="AY5" s="629"/>
      <c r="AZ5" s="629"/>
      <c r="BA5" s="629"/>
      <c r="BB5" s="629"/>
      <c r="BC5" s="629"/>
      <c r="BD5" s="629"/>
      <c r="BE5" s="629"/>
      <c r="BF5" s="630"/>
      <c r="BG5" s="620">
        <v>906896</v>
      </c>
      <c r="BH5" s="621"/>
      <c r="BI5" s="621"/>
      <c r="BJ5" s="621"/>
      <c r="BK5" s="621"/>
      <c r="BL5" s="621"/>
      <c r="BM5" s="621"/>
      <c r="BN5" s="622"/>
      <c r="BO5" s="616">
        <v>98.5</v>
      </c>
      <c r="BP5" s="616"/>
      <c r="BQ5" s="616"/>
      <c r="BR5" s="616"/>
      <c r="BS5" s="623">
        <v>12367</v>
      </c>
      <c r="BT5" s="623"/>
      <c r="BU5" s="623"/>
      <c r="BV5" s="623"/>
      <c r="BW5" s="623"/>
      <c r="BX5" s="623"/>
      <c r="BY5" s="623"/>
      <c r="BZ5" s="623"/>
      <c r="CA5" s="623"/>
      <c r="CB5" s="627"/>
      <c r="CD5" s="609" t="s">
        <v>221</v>
      </c>
      <c r="CE5" s="610"/>
      <c r="CF5" s="610"/>
      <c r="CG5" s="610"/>
      <c r="CH5" s="610"/>
      <c r="CI5" s="610"/>
      <c r="CJ5" s="610"/>
      <c r="CK5" s="610"/>
      <c r="CL5" s="610"/>
      <c r="CM5" s="610"/>
      <c r="CN5" s="610"/>
      <c r="CO5" s="610"/>
      <c r="CP5" s="610"/>
      <c r="CQ5" s="611"/>
      <c r="CR5" s="609" t="s">
        <v>226</v>
      </c>
      <c r="CS5" s="610"/>
      <c r="CT5" s="610"/>
      <c r="CU5" s="610"/>
      <c r="CV5" s="610"/>
      <c r="CW5" s="610"/>
      <c r="CX5" s="610"/>
      <c r="CY5" s="611"/>
      <c r="CZ5" s="609" t="s">
        <v>219</v>
      </c>
      <c r="DA5" s="610"/>
      <c r="DB5" s="610"/>
      <c r="DC5" s="611"/>
      <c r="DD5" s="609" t="s">
        <v>227</v>
      </c>
      <c r="DE5" s="610"/>
      <c r="DF5" s="610"/>
      <c r="DG5" s="610"/>
      <c r="DH5" s="610"/>
      <c r="DI5" s="610"/>
      <c r="DJ5" s="610"/>
      <c r="DK5" s="610"/>
      <c r="DL5" s="610"/>
      <c r="DM5" s="610"/>
      <c r="DN5" s="610"/>
      <c r="DO5" s="610"/>
      <c r="DP5" s="611"/>
      <c r="DQ5" s="609" t="s">
        <v>228</v>
      </c>
      <c r="DR5" s="610"/>
      <c r="DS5" s="610"/>
      <c r="DT5" s="610"/>
      <c r="DU5" s="610"/>
      <c r="DV5" s="610"/>
      <c r="DW5" s="610"/>
      <c r="DX5" s="610"/>
      <c r="DY5" s="610"/>
      <c r="DZ5" s="610"/>
      <c r="EA5" s="610"/>
      <c r="EB5" s="610"/>
      <c r="EC5" s="611"/>
    </row>
    <row r="6" spans="2:143" ht="11.25" customHeight="1" x14ac:dyDescent="0.15">
      <c r="B6" s="617" t="s">
        <v>600</v>
      </c>
      <c r="C6" s="618"/>
      <c r="D6" s="618"/>
      <c r="E6" s="618"/>
      <c r="F6" s="618"/>
      <c r="G6" s="618"/>
      <c r="H6" s="618"/>
      <c r="I6" s="618"/>
      <c r="J6" s="618"/>
      <c r="K6" s="618"/>
      <c r="L6" s="618"/>
      <c r="M6" s="618"/>
      <c r="N6" s="618"/>
      <c r="O6" s="618"/>
      <c r="P6" s="618"/>
      <c r="Q6" s="619"/>
      <c r="R6" s="620">
        <v>92048</v>
      </c>
      <c r="S6" s="621"/>
      <c r="T6" s="621"/>
      <c r="U6" s="621"/>
      <c r="V6" s="621"/>
      <c r="W6" s="621"/>
      <c r="X6" s="621"/>
      <c r="Y6" s="622"/>
      <c r="Z6" s="616">
        <v>0.7</v>
      </c>
      <c r="AA6" s="616"/>
      <c r="AB6" s="616"/>
      <c r="AC6" s="616"/>
      <c r="AD6" s="623">
        <v>92048</v>
      </c>
      <c r="AE6" s="623"/>
      <c r="AF6" s="623"/>
      <c r="AG6" s="623"/>
      <c r="AH6" s="623"/>
      <c r="AI6" s="623"/>
      <c r="AJ6" s="623"/>
      <c r="AK6" s="623"/>
      <c r="AL6" s="624">
        <v>2</v>
      </c>
      <c r="AM6" s="625"/>
      <c r="AN6" s="625"/>
      <c r="AO6" s="626"/>
      <c r="AP6" s="617" t="s">
        <v>599</v>
      </c>
      <c r="AQ6" s="618"/>
      <c r="AR6" s="618"/>
      <c r="AS6" s="618"/>
      <c r="AT6" s="618"/>
      <c r="AU6" s="618"/>
      <c r="AV6" s="618"/>
      <c r="AW6" s="618"/>
      <c r="AX6" s="618"/>
      <c r="AY6" s="618"/>
      <c r="AZ6" s="618"/>
      <c r="BA6" s="618"/>
      <c r="BB6" s="618"/>
      <c r="BC6" s="618"/>
      <c r="BD6" s="618"/>
      <c r="BE6" s="618"/>
      <c r="BF6" s="619"/>
      <c r="BG6" s="620">
        <v>906896</v>
      </c>
      <c r="BH6" s="621"/>
      <c r="BI6" s="621"/>
      <c r="BJ6" s="621"/>
      <c r="BK6" s="621"/>
      <c r="BL6" s="621"/>
      <c r="BM6" s="621"/>
      <c r="BN6" s="622"/>
      <c r="BO6" s="616">
        <v>98.5</v>
      </c>
      <c r="BP6" s="616"/>
      <c r="BQ6" s="616"/>
      <c r="BR6" s="616"/>
      <c r="BS6" s="623">
        <v>12367</v>
      </c>
      <c r="BT6" s="623"/>
      <c r="BU6" s="623"/>
      <c r="BV6" s="623"/>
      <c r="BW6" s="623"/>
      <c r="BX6" s="623"/>
      <c r="BY6" s="623"/>
      <c r="BZ6" s="623"/>
      <c r="CA6" s="623"/>
      <c r="CB6" s="627"/>
      <c r="CD6" s="641" t="s">
        <v>229</v>
      </c>
      <c r="CE6" s="642"/>
      <c r="CF6" s="642"/>
      <c r="CG6" s="642"/>
      <c r="CH6" s="642"/>
      <c r="CI6" s="642"/>
      <c r="CJ6" s="642"/>
      <c r="CK6" s="642"/>
      <c r="CL6" s="642"/>
      <c r="CM6" s="642"/>
      <c r="CN6" s="642"/>
      <c r="CO6" s="642"/>
      <c r="CP6" s="642"/>
      <c r="CQ6" s="643"/>
      <c r="CR6" s="620">
        <v>51206</v>
      </c>
      <c r="CS6" s="621"/>
      <c r="CT6" s="621"/>
      <c r="CU6" s="621"/>
      <c r="CV6" s="621"/>
      <c r="CW6" s="621"/>
      <c r="CX6" s="621"/>
      <c r="CY6" s="622"/>
      <c r="CZ6" s="636">
        <v>0.4</v>
      </c>
      <c r="DA6" s="637"/>
      <c r="DB6" s="637"/>
      <c r="DC6" s="644"/>
      <c r="DD6" s="639" t="s">
        <v>526</v>
      </c>
      <c r="DE6" s="621"/>
      <c r="DF6" s="621"/>
      <c r="DG6" s="621"/>
      <c r="DH6" s="621"/>
      <c r="DI6" s="621"/>
      <c r="DJ6" s="621"/>
      <c r="DK6" s="621"/>
      <c r="DL6" s="621"/>
      <c r="DM6" s="621"/>
      <c r="DN6" s="621"/>
      <c r="DO6" s="621"/>
      <c r="DP6" s="622"/>
      <c r="DQ6" s="639">
        <v>51206</v>
      </c>
      <c r="DR6" s="621"/>
      <c r="DS6" s="621"/>
      <c r="DT6" s="621"/>
      <c r="DU6" s="621"/>
      <c r="DV6" s="621"/>
      <c r="DW6" s="621"/>
      <c r="DX6" s="621"/>
      <c r="DY6" s="621"/>
      <c r="DZ6" s="621"/>
      <c r="EA6" s="621"/>
      <c r="EB6" s="621"/>
      <c r="EC6" s="640"/>
    </row>
    <row r="7" spans="2:143" ht="11.25" customHeight="1" x14ac:dyDescent="0.15">
      <c r="B7" s="617" t="s">
        <v>230</v>
      </c>
      <c r="C7" s="618"/>
      <c r="D7" s="618"/>
      <c r="E7" s="618"/>
      <c r="F7" s="618"/>
      <c r="G7" s="618"/>
      <c r="H7" s="618"/>
      <c r="I7" s="618"/>
      <c r="J7" s="618"/>
      <c r="K7" s="618"/>
      <c r="L7" s="618"/>
      <c r="M7" s="618"/>
      <c r="N7" s="618"/>
      <c r="O7" s="618"/>
      <c r="P7" s="618"/>
      <c r="Q7" s="619"/>
      <c r="R7" s="620">
        <v>490</v>
      </c>
      <c r="S7" s="621"/>
      <c r="T7" s="621"/>
      <c r="U7" s="621"/>
      <c r="V7" s="621"/>
      <c r="W7" s="621"/>
      <c r="X7" s="621"/>
      <c r="Y7" s="622"/>
      <c r="Z7" s="616">
        <v>0</v>
      </c>
      <c r="AA7" s="616"/>
      <c r="AB7" s="616"/>
      <c r="AC7" s="616"/>
      <c r="AD7" s="623">
        <v>490</v>
      </c>
      <c r="AE7" s="623"/>
      <c r="AF7" s="623"/>
      <c r="AG7" s="623"/>
      <c r="AH7" s="623"/>
      <c r="AI7" s="623"/>
      <c r="AJ7" s="623"/>
      <c r="AK7" s="623"/>
      <c r="AL7" s="624">
        <v>0</v>
      </c>
      <c r="AM7" s="625"/>
      <c r="AN7" s="625"/>
      <c r="AO7" s="626"/>
      <c r="AP7" s="617" t="s">
        <v>598</v>
      </c>
      <c r="AQ7" s="618"/>
      <c r="AR7" s="618"/>
      <c r="AS7" s="618"/>
      <c r="AT7" s="618"/>
      <c r="AU7" s="618"/>
      <c r="AV7" s="618"/>
      <c r="AW7" s="618"/>
      <c r="AX7" s="618"/>
      <c r="AY7" s="618"/>
      <c r="AZ7" s="618"/>
      <c r="BA7" s="618"/>
      <c r="BB7" s="618"/>
      <c r="BC7" s="618"/>
      <c r="BD7" s="618"/>
      <c r="BE7" s="618"/>
      <c r="BF7" s="619"/>
      <c r="BG7" s="620">
        <v>387176</v>
      </c>
      <c r="BH7" s="621"/>
      <c r="BI7" s="621"/>
      <c r="BJ7" s="621"/>
      <c r="BK7" s="621"/>
      <c r="BL7" s="621"/>
      <c r="BM7" s="621"/>
      <c r="BN7" s="622"/>
      <c r="BO7" s="616">
        <v>42.1</v>
      </c>
      <c r="BP7" s="616"/>
      <c r="BQ7" s="616"/>
      <c r="BR7" s="616"/>
      <c r="BS7" s="623">
        <v>12367</v>
      </c>
      <c r="BT7" s="623"/>
      <c r="BU7" s="623"/>
      <c r="BV7" s="623"/>
      <c r="BW7" s="623"/>
      <c r="BX7" s="623"/>
      <c r="BY7" s="623"/>
      <c r="BZ7" s="623"/>
      <c r="CA7" s="623"/>
      <c r="CB7" s="627"/>
      <c r="CD7" s="645" t="s">
        <v>231</v>
      </c>
      <c r="CE7" s="646"/>
      <c r="CF7" s="646"/>
      <c r="CG7" s="646"/>
      <c r="CH7" s="646"/>
      <c r="CI7" s="646"/>
      <c r="CJ7" s="646"/>
      <c r="CK7" s="646"/>
      <c r="CL7" s="646"/>
      <c r="CM7" s="646"/>
      <c r="CN7" s="646"/>
      <c r="CO7" s="646"/>
      <c r="CP7" s="646"/>
      <c r="CQ7" s="647"/>
      <c r="CR7" s="620">
        <v>4527121</v>
      </c>
      <c r="CS7" s="621"/>
      <c r="CT7" s="621"/>
      <c r="CU7" s="621"/>
      <c r="CV7" s="621"/>
      <c r="CW7" s="621"/>
      <c r="CX7" s="621"/>
      <c r="CY7" s="622"/>
      <c r="CZ7" s="616">
        <v>36.4</v>
      </c>
      <c r="DA7" s="616"/>
      <c r="DB7" s="616"/>
      <c r="DC7" s="616"/>
      <c r="DD7" s="639">
        <v>552841</v>
      </c>
      <c r="DE7" s="621"/>
      <c r="DF7" s="621"/>
      <c r="DG7" s="621"/>
      <c r="DH7" s="621"/>
      <c r="DI7" s="621"/>
      <c r="DJ7" s="621"/>
      <c r="DK7" s="621"/>
      <c r="DL7" s="621"/>
      <c r="DM7" s="621"/>
      <c r="DN7" s="621"/>
      <c r="DO7" s="621"/>
      <c r="DP7" s="622"/>
      <c r="DQ7" s="639">
        <v>1881567</v>
      </c>
      <c r="DR7" s="621"/>
      <c r="DS7" s="621"/>
      <c r="DT7" s="621"/>
      <c r="DU7" s="621"/>
      <c r="DV7" s="621"/>
      <c r="DW7" s="621"/>
      <c r="DX7" s="621"/>
      <c r="DY7" s="621"/>
      <c r="DZ7" s="621"/>
      <c r="EA7" s="621"/>
      <c r="EB7" s="621"/>
      <c r="EC7" s="640"/>
    </row>
    <row r="8" spans="2:143" ht="11.25" customHeight="1" x14ac:dyDescent="0.15">
      <c r="B8" s="617" t="s">
        <v>232</v>
      </c>
      <c r="C8" s="618"/>
      <c r="D8" s="618"/>
      <c r="E8" s="618"/>
      <c r="F8" s="618"/>
      <c r="G8" s="618"/>
      <c r="H8" s="618"/>
      <c r="I8" s="618"/>
      <c r="J8" s="618"/>
      <c r="K8" s="618"/>
      <c r="L8" s="618"/>
      <c r="M8" s="618"/>
      <c r="N8" s="618"/>
      <c r="O8" s="618"/>
      <c r="P8" s="618"/>
      <c r="Q8" s="619"/>
      <c r="R8" s="620">
        <v>2535</v>
      </c>
      <c r="S8" s="621"/>
      <c r="T8" s="621"/>
      <c r="U8" s="621"/>
      <c r="V8" s="621"/>
      <c r="W8" s="621"/>
      <c r="X8" s="621"/>
      <c r="Y8" s="622"/>
      <c r="Z8" s="616">
        <v>0</v>
      </c>
      <c r="AA8" s="616"/>
      <c r="AB8" s="616"/>
      <c r="AC8" s="616"/>
      <c r="AD8" s="623">
        <v>2535</v>
      </c>
      <c r="AE8" s="623"/>
      <c r="AF8" s="623"/>
      <c r="AG8" s="623"/>
      <c r="AH8" s="623"/>
      <c r="AI8" s="623"/>
      <c r="AJ8" s="623"/>
      <c r="AK8" s="623"/>
      <c r="AL8" s="624">
        <v>0.1</v>
      </c>
      <c r="AM8" s="625"/>
      <c r="AN8" s="625"/>
      <c r="AO8" s="626"/>
      <c r="AP8" s="617" t="s">
        <v>597</v>
      </c>
      <c r="AQ8" s="618"/>
      <c r="AR8" s="618"/>
      <c r="AS8" s="618"/>
      <c r="AT8" s="618"/>
      <c r="AU8" s="618"/>
      <c r="AV8" s="618"/>
      <c r="AW8" s="618"/>
      <c r="AX8" s="618"/>
      <c r="AY8" s="618"/>
      <c r="AZ8" s="618"/>
      <c r="BA8" s="618"/>
      <c r="BB8" s="618"/>
      <c r="BC8" s="618"/>
      <c r="BD8" s="618"/>
      <c r="BE8" s="618"/>
      <c r="BF8" s="619"/>
      <c r="BG8" s="620">
        <v>13713</v>
      </c>
      <c r="BH8" s="621"/>
      <c r="BI8" s="621"/>
      <c r="BJ8" s="621"/>
      <c r="BK8" s="621"/>
      <c r="BL8" s="621"/>
      <c r="BM8" s="621"/>
      <c r="BN8" s="622"/>
      <c r="BO8" s="616">
        <v>1.5</v>
      </c>
      <c r="BP8" s="616"/>
      <c r="BQ8" s="616"/>
      <c r="BR8" s="616"/>
      <c r="BS8" s="623" t="s">
        <v>526</v>
      </c>
      <c r="BT8" s="623"/>
      <c r="BU8" s="623"/>
      <c r="BV8" s="623"/>
      <c r="BW8" s="623"/>
      <c r="BX8" s="623"/>
      <c r="BY8" s="623"/>
      <c r="BZ8" s="623"/>
      <c r="CA8" s="623"/>
      <c r="CB8" s="627"/>
      <c r="CD8" s="645" t="s">
        <v>233</v>
      </c>
      <c r="CE8" s="646"/>
      <c r="CF8" s="646"/>
      <c r="CG8" s="646"/>
      <c r="CH8" s="646"/>
      <c r="CI8" s="646"/>
      <c r="CJ8" s="646"/>
      <c r="CK8" s="646"/>
      <c r="CL8" s="646"/>
      <c r="CM8" s="646"/>
      <c r="CN8" s="646"/>
      <c r="CO8" s="646"/>
      <c r="CP8" s="646"/>
      <c r="CQ8" s="647"/>
      <c r="CR8" s="620">
        <v>1577514</v>
      </c>
      <c r="CS8" s="621"/>
      <c r="CT8" s="621"/>
      <c r="CU8" s="621"/>
      <c r="CV8" s="621"/>
      <c r="CW8" s="621"/>
      <c r="CX8" s="621"/>
      <c r="CY8" s="622"/>
      <c r="CZ8" s="616">
        <v>12.7</v>
      </c>
      <c r="DA8" s="616"/>
      <c r="DB8" s="616"/>
      <c r="DC8" s="616"/>
      <c r="DD8" s="639" t="s">
        <v>526</v>
      </c>
      <c r="DE8" s="621"/>
      <c r="DF8" s="621"/>
      <c r="DG8" s="621"/>
      <c r="DH8" s="621"/>
      <c r="DI8" s="621"/>
      <c r="DJ8" s="621"/>
      <c r="DK8" s="621"/>
      <c r="DL8" s="621"/>
      <c r="DM8" s="621"/>
      <c r="DN8" s="621"/>
      <c r="DO8" s="621"/>
      <c r="DP8" s="622"/>
      <c r="DQ8" s="639">
        <v>832936</v>
      </c>
      <c r="DR8" s="621"/>
      <c r="DS8" s="621"/>
      <c r="DT8" s="621"/>
      <c r="DU8" s="621"/>
      <c r="DV8" s="621"/>
      <c r="DW8" s="621"/>
      <c r="DX8" s="621"/>
      <c r="DY8" s="621"/>
      <c r="DZ8" s="621"/>
      <c r="EA8" s="621"/>
      <c r="EB8" s="621"/>
      <c r="EC8" s="640"/>
    </row>
    <row r="9" spans="2:143" ht="11.25" customHeight="1" x14ac:dyDescent="0.15">
      <c r="B9" s="617" t="s">
        <v>234</v>
      </c>
      <c r="C9" s="618"/>
      <c r="D9" s="618"/>
      <c r="E9" s="618"/>
      <c r="F9" s="618"/>
      <c r="G9" s="618"/>
      <c r="H9" s="618"/>
      <c r="I9" s="618"/>
      <c r="J9" s="618"/>
      <c r="K9" s="618"/>
      <c r="L9" s="618"/>
      <c r="M9" s="618"/>
      <c r="N9" s="618"/>
      <c r="O9" s="618"/>
      <c r="P9" s="618"/>
      <c r="Q9" s="619"/>
      <c r="R9" s="620">
        <v>3103</v>
      </c>
      <c r="S9" s="621"/>
      <c r="T9" s="621"/>
      <c r="U9" s="621"/>
      <c r="V9" s="621"/>
      <c r="W9" s="621"/>
      <c r="X9" s="621"/>
      <c r="Y9" s="622"/>
      <c r="Z9" s="616">
        <v>0</v>
      </c>
      <c r="AA9" s="616"/>
      <c r="AB9" s="616"/>
      <c r="AC9" s="616"/>
      <c r="AD9" s="623">
        <v>3103</v>
      </c>
      <c r="AE9" s="623"/>
      <c r="AF9" s="623"/>
      <c r="AG9" s="623"/>
      <c r="AH9" s="623"/>
      <c r="AI9" s="623"/>
      <c r="AJ9" s="623"/>
      <c r="AK9" s="623"/>
      <c r="AL9" s="624">
        <v>0.1</v>
      </c>
      <c r="AM9" s="625"/>
      <c r="AN9" s="625"/>
      <c r="AO9" s="626"/>
      <c r="AP9" s="617" t="s">
        <v>596</v>
      </c>
      <c r="AQ9" s="618"/>
      <c r="AR9" s="618"/>
      <c r="AS9" s="618"/>
      <c r="AT9" s="618"/>
      <c r="AU9" s="618"/>
      <c r="AV9" s="618"/>
      <c r="AW9" s="618"/>
      <c r="AX9" s="618"/>
      <c r="AY9" s="618"/>
      <c r="AZ9" s="618"/>
      <c r="BA9" s="618"/>
      <c r="BB9" s="618"/>
      <c r="BC9" s="618"/>
      <c r="BD9" s="618"/>
      <c r="BE9" s="618"/>
      <c r="BF9" s="619"/>
      <c r="BG9" s="620">
        <v>320330</v>
      </c>
      <c r="BH9" s="621"/>
      <c r="BI9" s="621"/>
      <c r="BJ9" s="621"/>
      <c r="BK9" s="621"/>
      <c r="BL9" s="621"/>
      <c r="BM9" s="621"/>
      <c r="BN9" s="622"/>
      <c r="BO9" s="616">
        <v>34.799999999999997</v>
      </c>
      <c r="BP9" s="616"/>
      <c r="BQ9" s="616"/>
      <c r="BR9" s="616"/>
      <c r="BS9" s="623" t="s">
        <v>526</v>
      </c>
      <c r="BT9" s="623"/>
      <c r="BU9" s="623"/>
      <c r="BV9" s="623"/>
      <c r="BW9" s="623"/>
      <c r="BX9" s="623"/>
      <c r="BY9" s="623"/>
      <c r="BZ9" s="623"/>
      <c r="CA9" s="623"/>
      <c r="CB9" s="627"/>
      <c r="CD9" s="645" t="s">
        <v>235</v>
      </c>
      <c r="CE9" s="646"/>
      <c r="CF9" s="646"/>
      <c r="CG9" s="646"/>
      <c r="CH9" s="646"/>
      <c r="CI9" s="646"/>
      <c r="CJ9" s="646"/>
      <c r="CK9" s="646"/>
      <c r="CL9" s="646"/>
      <c r="CM9" s="646"/>
      <c r="CN9" s="646"/>
      <c r="CO9" s="646"/>
      <c r="CP9" s="646"/>
      <c r="CQ9" s="647"/>
      <c r="CR9" s="620">
        <v>526123</v>
      </c>
      <c r="CS9" s="621"/>
      <c r="CT9" s="621"/>
      <c r="CU9" s="621"/>
      <c r="CV9" s="621"/>
      <c r="CW9" s="621"/>
      <c r="CX9" s="621"/>
      <c r="CY9" s="622"/>
      <c r="CZ9" s="616">
        <v>4.2</v>
      </c>
      <c r="DA9" s="616"/>
      <c r="DB9" s="616"/>
      <c r="DC9" s="616"/>
      <c r="DD9" s="639">
        <v>66892</v>
      </c>
      <c r="DE9" s="621"/>
      <c r="DF9" s="621"/>
      <c r="DG9" s="621"/>
      <c r="DH9" s="621"/>
      <c r="DI9" s="621"/>
      <c r="DJ9" s="621"/>
      <c r="DK9" s="621"/>
      <c r="DL9" s="621"/>
      <c r="DM9" s="621"/>
      <c r="DN9" s="621"/>
      <c r="DO9" s="621"/>
      <c r="DP9" s="622"/>
      <c r="DQ9" s="639">
        <v>343620</v>
      </c>
      <c r="DR9" s="621"/>
      <c r="DS9" s="621"/>
      <c r="DT9" s="621"/>
      <c r="DU9" s="621"/>
      <c r="DV9" s="621"/>
      <c r="DW9" s="621"/>
      <c r="DX9" s="621"/>
      <c r="DY9" s="621"/>
      <c r="DZ9" s="621"/>
      <c r="EA9" s="621"/>
      <c r="EB9" s="621"/>
      <c r="EC9" s="640"/>
    </row>
    <row r="10" spans="2:143" ht="11.25" customHeight="1" x14ac:dyDescent="0.15">
      <c r="B10" s="617" t="s">
        <v>595</v>
      </c>
      <c r="C10" s="618"/>
      <c r="D10" s="618"/>
      <c r="E10" s="618"/>
      <c r="F10" s="618"/>
      <c r="G10" s="618"/>
      <c r="H10" s="618"/>
      <c r="I10" s="618"/>
      <c r="J10" s="618"/>
      <c r="K10" s="618"/>
      <c r="L10" s="618"/>
      <c r="M10" s="618"/>
      <c r="N10" s="618"/>
      <c r="O10" s="618"/>
      <c r="P10" s="618"/>
      <c r="Q10" s="619"/>
      <c r="R10" s="620" t="s">
        <v>526</v>
      </c>
      <c r="S10" s="621"/>
      <c r="T10" s="621"/>
      <c r="U10" s="621"/>
      <c r="V10" s="621"/>
      <c r="W10" s="621"/>
      <c r="X10" s="621"/>
      <c r="Y10" s="622"/>
      <c r="Z10" s="616" t="s">
        <v>526</v>
      </c>
      <c r="AA10" s="616"/>
      <c r="AB10" s="616"/>
      <c r="AC10" s="616"/>
      <c r="AD10" s="623" t="s">
        <v>526</v>
      </c>
      <c r="AE10" s="623"/>
      <c r="AF10" s="623"/>
      <c r="AG10" s="623"/>
      <c r="AH10" s="623"/>
      <c r="AI10" s="623"/>
      <c r="AJ10" s="623"/>
      <c r="AK10" s="623"/>
      <c r="AL10" s="624" t="s">
        <v>526</v>
      </c>
      <c r="AM10" s="625"/>
      <c r="AN10" s="625"/>
      <c r="AO10" s="626"/>
      <c r="AP10" s="617" t="s">
        <v>594</v>
      </c>
      <c r="AQ10" s="618"/>
      <c r="AR10" s="618"/>
      <c r="AS10" s="618"/>
      <c r="AT10" s="618"/>
      <c r="AU10" s="618"/>
      <c r="AV10" s="618"/>
      <c r="AW10" s="618"/>
      <c r="AX10" s="618"/>
      <c r="AY10" s="618"/>
      <c r="AZ10" s="618"/>
      <c r="BA10" s="618"/>
      <c r="BB10" s="618"/>
      <c r="BC10" s="618"/>
      <c r="BD10" s="618"/>
      <c r="BE10" s="618"/>
      <c r="BF10" s="619"/>
      <c r="BG10" s="620">
        <v>25165</v>
      </c>
      <c r="BH10" s="621"/>
      <c r="BI10" s="621"/>
      <c r="BJ10" s="621"/>
      <c r="BK10" s="621"/>
      <c r="BL10" s="621"/>
      <c r="BM10" s="621"/>
      <c r="BN10" s="622"/>
      <c r="BO10" s="616">
        <v>2.7</v>
      </c>
      <c r="BP10" s="616"/>
      <c r="BQ10" s="616"/>
      <c r="BR10" s="616"/>
      <c r="BS10" s="623">
        <v>4375</v>
      </c>
      <c r="BT10" s="623"/>
      <c r="BU10" s="623"/>
      <c r="BV10" s="623"/>
      <c r="BW10" s="623"/>
      <c r="BX10" s="623"/>
      <c r="BY10" s="623"/>
      <c r="BZ10" s="623"/>
      <c r="CA10" s="623"/>
      <c r="CB10" s="627"/>
      <c r="CD10" s="645" t="s">
        <v>236</v>
      </c>
      <c r="CE10" s="646"/>
      <c r="CF10" s="646"/>
      <c r="CG10" s="646"/>
      <c r="CH10" s="646"/>
      <c r="CI10" s="646"/>
      <c r="CJ10" s="646"/>
      <c r="CK10" s="646"/>
      <c r="CL10" s="646"/>
      <c r="CM10" s="646"/>
      <c r="CN10" s="646"/>
      <c r="CO10" s="646"/>
      <c r="CP10" s="646"/>
      <c r="CQ10" s="647"/>
      <c r="CR10" s="620" t="s">
        <v>526</v>
      </c>
      <c r="CS10" s="621"/>
      <c r="CT10" s="621"/>
      <c r="CU10" s="621"/>
      <c r="CV10" s="621"/>
      <c r="CW10" s="621"/>
      <c r="CX10" s="621"/>
      <c r="CY10" s="622"/>
      <c r="CZ10" s="616" t="s">
        <v>526</v>
      </c>
      <c r="DA10" s="616"/>
      <c r="DB10" s="616"/>
      <c r="DC10" s="616"/>
      <c r="DD10" s="639" t="s">
        <v>526</v>
      </c>
      <c r="DE10" s="621"/>
      <c r="DF10" s="621"/>
      <c r="DG10" s="621"/>
      <c r="DH10" s="621"/>
      <c r="DI10" s="621"/>
      <c r="DJ10" s="621"/>
      <c r="DK10" s="621"/>
      <c r="DL10" s="621"/>
      <c r="DM10" s="621"/>
      <c r="DN10" s="621"/>
      <c r="DO10" s="621"/>
      <c r="DP10" s="622"/>
      <c r="DQ10" s="639" t="s">
        <v>526</v>
      </c>
      <c r="DR10" s="621"/>
      <c r="DS10" s="621"/>
      <c r="DT10" s="621"/>
      <c r="DU10" s="621"/>
      <c r="DV10" s="621"/>
      <c r="DW10" s="621"/>
      <c r="DX10" s="621"/>
      <c r="DY10" s="621"/>
      <c r="DZ10" s="621"/>
      <c r="EA10" s="621"/>
      <c r="EB10" s="621"/>
      <c r="EC10" s="640"/>
    </row>
    <row r="11" spans="2:143" ht="11.25" customHeight="1" x14ac:dyDescent="0.15">
      <c r="B11" s="617" t="s">
        <v>237</v>
      </c>
      <c r="C11" s="618"/>
      <c r="D11" s="618"/>
      <c r="E11" s="618"/>
      <c r="F11" s="618"/>
      <c r="G11" s="618"/>
      <c r="H11" s="618"/>
      <c r="I11" s="618"/>
      <c r="J11" s="618"/>
      <c r="K11" s="618"/>
      <c r="L11" s="618"/>
      <c r="M11" s="618"/>
      <c r="N11" s="618"/>
      <c r="O11" s="618"/>
      <c r="P11" s="618"/>
      <c r="Q11" s="619"/>
      <c r="R11" s="620">
        <v>203634</v>
      </c>
      <c r="S11" s="621"/>
      <c r="T11" s="621"/>
      <c r="U11" s="621"/>
      <c r="V11" s="621"/>
      <c r="W11" s="621"/>
      <c r="X11" s="621"/>
      <c r="Y11" s="622"/>
      <c r="Z11" s="624">
        <v>1.6</v>
      </c>
      <c r="AA11" s="625"/>
      <c r="AB11" s="625"/>
      <c r="AC11" s="648"/>
      <c r="AD11" s="639">
        <v>203634</v>
      </c>
      <c r="AE11" s="621"/>
      <c r="AF11" s="621"/>
      <c r="AG11" s="621"/>
      <c r="AH11" s="621"/>
      <c r="AI11" s="621"/>
      <c r="AJ11" s="621"/>
      <c r="AK11" s="622"/>
      <c r="AL11" s="624">
        <v>4.4000000000000004</v>
      </c>
      <c r="AM11" s="625"/>
      <c r="AN11" s="625"/>
      <c r="AO11" s="626"/>
      <c r="AP11" s="617" t="s">
        <v>593</v>
      </c>
      <c r="AQ11" s="618"/>
      <c r="AR11" s="618"/>
      <c r="AS11" s="618"/>
      <c r="AT11" s="618"/>
      <c r="AU11" s="618"/>
      <c r="AV11" s="618"/>
      <c r="AW11" s="618"/>
      <c r="AX11" s="618"/>
      <c r="AY11" s="618"/>
      <c r="AZ11" s="618"/>
      <c r="BA11" s="618"/>
      <c r="BB11" s="618"/>
      <c r="BC11" s="618"/>
      <c r="BD11" s="618"/>
      <c r="BE11" s="618"/>
      <c r="BF11" s="619"/>
      <c r="BG11" s="620">
        <v>27968</v>
      </c>
      <c r="BH11" s="621"/>
      <c r="BI11" s="621"/>
      <c r="BJ11" s="621"/>
      <c r="BK11" s="621"/>
      <c r="BL11" s="621"/>
      <c r="BM11" s="621"/>
      <c r="BN11" s="622"/>
      <c r="BO11" s="616">
        <v>3</v>
      </c>
      <c r="BP11" s="616"/>
      <c r="BQ11" s="616"/>
      <c r="BR11" s="616"/>
      <c r="BS11" s="623">
        <v>7992</v>
      </c>
      <c r="BT11" s="623"/>
      <c r="BU11" s="623"/>
      <c r="BV11" s="623"/>
      <c r="BW11" s="623"/>
      <c r="BX11" s="623"/>
      <c r="BY11" s="623"/>
      <c r="BZ11" s="623"/>
      <c r="CA11" s="623"/>
      <c r="CB11" s="627"/>
      <c r="CD11" s="645" t="s">
        <v>238</v>
      </c>
      <c r="CE11" s="646"/>
      <c r="CF11" s="646"/>
      <c r="CG11" s="646"/>
      <c r="CH11" s="646"/>
      <c r="CI11" s="646"/>
      <c r="CJ11" s="646"/>
      <c r="CK11" s="646"/>
      <c r="CL11" s="646"/>
      <c r="CM11" s="646"/>
      <c r="CN11" s="646"/>
      <c r="CO11" s="646"/>
      <c r="CP11" s="646"/>
      <c r="CQ11" s="647"/>
      <c r="CR11" s="620">
        <v>976199</v>
      </c>
      <c r="CS11" s="621"/>
      <c r="CT11" s="621"/>
      <c r="CU11" s="621"/>
      <c r="CV11" s="621"/>
      <c r="CW11" s="621"/>
      <c r="CX11" s="621"/>
      <c r="CY11" s="622"/>
      <c r="CZ11" s="616">
        <v>7.9</v>
      </c>
      <c r="DA11" s="616"/>
      <c r="DB11" s="616"/>
      <c r="DC11" s="616"/>
      <c r="DD11" s="639">
        <v>312444</v>
      </c>
      <c r="DE11" s="621"/>
      <c r="DF11" s="621"/>
      <c r="DG11" s="621"/>
      <c r="DH11" s="621"/>
      <c r="DI11" s="621"/>
      <c r="DJ11" s="621"/>
      <c r="DK11" s="621"/>
      <c r="DL11" s="621"/>
      <c r="DM11" s="621"/>
      <c r="DN11" s="621"/>
      <c r="DO11" s="621"/>
      <c r="DP11" s="622"/>
      <c r="DQ11" s="639">
        <v>384241</v>
      </c>
      <c r="DR11" s="621"/>
      <c r="DS11" s="621"/>
      <c r="DT11" s="621"/>
      <c r="DU11" s="621"/>
      <c r="DV11" s="621"/>
      <c r="DW11" s="621"/>
      <c r="DX11" s="621"/>
      <c r="DY11" s="621"/>
      <c r="DZ11" s="621"/>
      <c r="EA11" s="621"/>
      <c r="EB11" s="621"/>
      <c r="EC11" s="640"/>
    </row>
    <row r="12" spans="2:143" ht="11.25" customHeight="1" x14ac:dyDescent="0.15">
      <c r="B12" s="617" t="s">
        <v>239</v>
      </c>
      <c r="C12" s="618"/>
      <c r="D12" s="618"/>
      <c r="E12" s="618"/>
      <c r="F12" s="618"/>
      <c r="G12" s="618"/>
      <c r="H12" s="618"/>
      <c r="I12" s="618"/>
      <c r="J12" s="618"/>
      <c r="K12" s="618"/>
      <c r="L12" s="618"/>
      <c r="M12" s="618"/>
      <c r="N12" s="618"/>
      <c r="O12" s="618"/>
      <c r="P12" s="618"/>
      <c r="Q12" s="619"/>
      <c r="R12" s="620">
        <v>2700</v>
      </c>
      <c r="S12" s="621"/>
      <c r="T12" s="621"/>
      <c r="U12" s="621"/>
      <c r="V12" s="621"/>
      <c r="W12" s="621"/>
      <c r="X12" s="621"/>
      <c r="Y12" s="622"/>
      <c r="Z12" s="616">
        <v>0</v>
      </c>
      <c r="AA12" s="616"/>
      <c r="AB12" s="616"/>
      <c r="AC12" s="616"/>
      <c r="AD12" s="623">
        <v>2700</v>
      </c>
      <c r="AE12" s="623"/>
      <c r="AF12" s="623"/>
      <c r="AG12" s="623"/>
      <c r="AH12" s="623"/>
      <c r="AI12" s="623"/>
      <c r="AJ12" s="623"/>
      <c r="AK12" s="623"/>
      <c r="AL12" s="624">
        <v>0.1</v>
      </c>
      <c r="AM12" s="625"/>
      <c r="AN12" s="625"/>
      <c r="AO12" s="626"/>
      <c r="AP12" s="617" t="s">
        <v>592</v>
      </c>
      <c r="AQ12" s="618"/>
      <c r="AR12" s="618"/>
      <c r="AS12" s="618"/>
      <c r="AT12" s="618"/>
      <c r="AU12" s="618"/>
      <c r="AV12" s="618"/>
      <c r="AW12" s="618"/>
      <c r="AX12" s="618"/>
      <c r="AY12" s="618"/>
      <c r="AZ12" s="618"/>
      <c r="BA12" s="618"/>
      <c r="BB12" s="618"/>
      <c r="BC12" s="618"/>
      <c r="BD12" s="618"/>
      <c r="BE12" s="618"/>
      <c r="BF12" s="619"/>
      <c r="BG12" s="620">
        <v>452520</v>
      </c>
      <c r="BH12" s="621"/>
      <c r="BI12" s="621"/>
      <c r="BJ12" s="621"/>
      <c r="BK12" s="621"/>
      <c r="BL12" s="621"/>
      <c r="BM12" s="621"/>
      <c r="BN12" s="622"/>
      <c r="BO12" s="616">
        <v>49.2</v>
      </c>
      <c r="BP12" s="616"/>
      <c r="BQ12" s="616"/>
      <c r="BR12" s="616"/>
      <c r="BS12" s="623" t="s">
        <v>526</v>
      </c>
      <c r="BT12" s="623"/>
      <c r="BU12" s="623"/>
      <c r="BV12" s="623"/>
      <c r="BW12" s="623"/>
      <c r="BX12" s="623"/>
      <c r="BY12" s="623"/>
      <c r="BZ12" s="623"/>
      <c r="CA12" s="623"/>
      <c r="CB12" s="627"/>
      <c r="CD12" s="645" t="s">
        <v>240</v>
      </c>
      <c r="CE12" s="646"/>
      <c r="CF12" s="646"/>
      <c r="CG12" s="646"/>
      <c r="CH12" s="646"/>
      <c r="CI12" s="646"/>
      <c r="CJ12" s="646"/>
      <c r="CK12" s="646"/>
      <c r="CL12" s="646"/>
      <c r="CM12" s="646"/>
      <c r="CN12" s="646"/>
      <c r="CO12" s="646"/>
      <c r="CP12" s="646"/>
      <c r="CQ12" s="647"/>
      <c r="CR12" s="620">
        <v>718992</v>
      </c>
      <c r="CS12" s="621"/>
      <c r="CT12" s="621"/>
      <c r="CU12" s="621"/>
      <c r="CV12" s="621"/>
      <c r="CW12" s="621"/>
      <c r="CX12" s="621"/>
      <c r="CY12" s="622"/>
      <c r="CZ12" s="616">
        <v>5.8</v>
      </c>
      <c r="DA12" s="616"/>
      <c r="DB12" s="616"/>
      <c r="DC12" s="616"/>
      <c r="DD12" s="639">
        <v>241810</v>
      </c>
      <c r="DE12" s="621"/>
      <c r="DF12" s="621"/>
      <c r="DG12" s="621"/>
      <c r="DH12" s="621"/>
      <c r="DI12" s="621"/>
      <c r="DJ12" s="621"/>
      <c r="DK12" s="621"/>
      <c r="DL12" s="621"/>
      <c r="DM12" s="621"/>
      <c r="DN12" s="621"/>
      <c r="DO12" s="621"/>
      <c r="DP12" s="622"/>
      <c r="DQ12" s="639">
        <v>243319</v>
      </c>
      <c r="DR12" s="621"/>
      <c r="DS12" s="621"/>
      <c r="DT12" s="621"/>
      <c r="DU12" s="621"/>
      <c r="DV12" s="621"/>
      <c r="DW12" s="621"/>
      <c r="DX12" s="621"/>
      <c r="DY12" s="621"/>
      <c r="DZ12" s="621"/>
      <c r="EA12" s="621"/>
      <c r="EB12" s="621"/>
      <c r="EC12" s="640"/>
    </row>
    <row r="13" spans="2:143" ht="11.25" customHeight="1" x14ac:dyDescent="0.15">
      <c r="B13" s="617" t="s">
        <v>241</v>
      </c>
      <c r="C13" s="618"/>
      <c r="D13" s="618"/>
      <c r="E13" s="618"/>
      <c r="F13" s="618"/>
      <c r="G13" s="618"/>
      <c r="H13" s="618"/>
      <c r="I13" s="618"/>
      <c r="J13" s="618"/>
      <c r="K13" s="618"/>
      <c r="L13" s="618"/>
      <c r="M13" s="618"/>
      <c r="N13" s="618"/>
      <c r="O13" s="618"/>
      <c r="P13" s="618"/>
      <c r="Q13" s="619"/>
      <c r="R13" s="620" t="s">
        <v>526</v>
      </c>
      <c r="S13" s="621"/>
      <c r="T13" s="621"/>
      <c r="U13" s="621"/>
      <c r="V13" s="621"/>
      <c r="W13" s="621"/>
      <c r="X13" s="621"/>
      <c r="Y13" s="622"/>
      <c r="Z13" s="616" t="s">
        <v>526</v>
      </c>
      <c r="AA13" s="616"/>
      <c r="AB13" s="616"/>
      <c r="AC13" s="616"/>
      <c r="AD13" s="623" t="s">
        <v>526</v>
      </c>
      <c r="AE13" s="623"/>
      <c r="AF13" s="623"/>
      <c r="AG13" s="623"/>
      <c r="AH13" s="623"/>
      <c r="AI13" s="623"/>
      <c r="AJ13" s="623"/>
      <c r="AK13" s="623"/>
      <c r="AL13" s="624" t="s">
        <v>526</v>
      </c>
      <c r="AM13" s="625"/>
      <c r="AN13" s="625"/>
      <c r="AO13" s="626"/>
      <c r="AP13" s="617" t="s">
        <v>591</v>
      </c>
      <c r="AQ13" s="618"/>
      <c r="AR13" s="618"/>
      <c r="AS13" s="618"/>
      <c r="AT13" s="618"/>
      <c r="AU13" s="618"/>
      <c r="AV13" s="618"/>
      <c r="AW13" s="618"/>
      <c r="AX13" s="618"/>
      <c r="AY13" s="618"/>
      <c r="AZ13" s="618"/>
      <c r="BA13" s="618"/>
      <c r="BB13" s="618"/>
      <c r="BC13" s="618"/>
      <c r="BD13" s="618"/>
      <c r="BE13" s="618"/>
      <c r="BF13" s="619"/>
      <c r="BG13" s="620">
        <v>440894</v>
      </c>
      <c r="BH13" s="621"/>
      <c r="BI13" s="621"/>
      <c r="BJ13" s="621"/>
      <c r="BK13" s="621"/>
      <c r="BL13" s="621"/>
      <c r="BM13" s="621"/>
      <c r="BN13" s="622"/>
      <c r="BO13" s="616">
        <v>47.9</v>
      </c>
      <c r="BP13" s="616"/>
      <c r="BQ13" s="616"/>
      <c r="BR13" s="616"/>
      <c r="BS13" s="623" t="s">
        <v>526</v>
      </c>
      <c r="BT13" s="623"/>
      <c r="BU13" s="623"/>
      <c r="BV13" s="623"/>
      <c r="BW13" s="623"/>
      <c r="BX13" s="623"/>
      <c r="BY13" s="623"/>
      <c r="BZ13" s="623"/>
      <c r="CA13" s="623"/>
      <c r="CB13" s="627"/>
      <c r="CD13" s="645" t="s">
        <v>242</v>
      </c>
      <c r="CE13" s="646"/>
      <c r="CF13" s="646"/>
      <c r="CG13" s="646"/>
      <c r="CH13" s="646"/>
      <c r="CI13" s="646"/>
      <c r="CJ13" s="646"/>
      <c r="CK13" s="646"/>
      <c r="CL13" s="646"/>
      <c r="CM13" s="646"/>
      <c r="CN13" s="646"/>
      <c r="CO13" s="646"/>
      <c r="CP13" s="646"/>
      <c r="CQ13" s="647"/>
      <c r="CR13" s="620">
        <v>1347509</v>
      </c>
      <c r="CS13" s="621"/>
      <c r="CT13" s="621"/>
      <c r="CU13" s="621"/>
      <c r="CV13" s="621"/>
      <c r="CW13" s="621"/>
      <c r="CX13" s="621"/>
      <c r="CY13" s="622"/>
      <c r="CZ13" s="616">
        <v>10.8</v>
      </c>
      <c r="DA13" s="616"/>
      <c r="DB13" s="616"/>
      <c r="DC13" s="616"/>
      <c r="DD13" s="639">
        <v>1030552</v>
      </c>
      <c r="DE13" s="621"/>
      <c r="DF13" s="621"/>
      <c r="DG13" s="621"/>
      <c r="DH13" s="621"/>
      <c r="DI13" s="621"/>
      <c r="DJ13" s="621"/>
      <c r="DK13" s="621"/>
      <c r="DL13" s="621"/>
      <c r="DM13" s="621"/>
      <c r="DN13" s="621"/>
      <c r="DO13" s="621"/>
      <c r="DP13" s="622"/>
      <c r="DQ13" s="639">
        <v>347635</v>
      </c>
      <c r="DR13" s="621"/>
      <c r="DS13" s="621"/>
      <c r="DT13" s="621"/>
      <c r="DU13" s="621"/>
      <c r="DV13" s="621"/>
      <c r="DW13" s="621"/>
      <c r="DX13" s="621"/>
      <c r="DY13" s="621"/>
      <c r="DZ13" s="621"/>
      <c r="EA13" s="621"/>
      <c r="EB13" s="621"/>
      <c r="EC13" s="640"/>
    </row>
    <row r="14" spans="2:143" ht="11.25" customHeight="1" x14ac:dyDescent="0.15">
      <c r="B14" s="617" t="s">
        <v>243</v>
      </c>
      <c r="C14" s="618"/>
      <c r="D14" s="618"/>
      <c r="E14" s="618"/>
      <c r="F14" s="618"/>
      <c r="G14" s="618"/>
      <c r="H14" s="618"/>
      <c r="I14" s="618"/>
      <c r="J14" s="618"/>
      <c r="K14" s="618"/>
      <c r="L14" s="618"/>
      <c r="M14" s="618"/>
      <c r="N14" s="618"/>
      <c r="O14" s="618"/>
      <c r="P14" s="618"/>
      <c r="Q14" s="619"/>
      <c r="R14" s="620" t="s">
        <v>526</v>
      </c>
      <c r="S14" s="621"/>
      <c r="T14" s="621"/>
      <c r="U14" s="621"/>
      <c r="V14" s="621"/>
      <c r="W14" s="621"/>
      <c r="X14" s="621"/>
      <c r="Y14" s="622"/>
      <c r="Z14" s="616" t="s">
        <v>526</v>
      </c>
      <c r="AA14" s="616"/>
      <c r="AB14" s="616"/>
      <c r="AC14" s="616"/>
      <c r="AD14" s="623" t="s">
        <v>526</v>
      </c>
      <c r="AE14" s="623"/>
      <c r="AF14" s="623"/>
      <c r="AG14" s="623"/>
      <c r="AH14" s="623"/>
      <c r="AI14" s="623"/>
      <c r="AJ14" s="623"/>
      <c r="AK14" s="623"/>
      <c r="AL14" s="624" t="s">
        <v>526</v>
      </c>
      <c r="AM14" s="625"/>
      <c r="AN14" s="625"/>
      <c r="AO14" s="626"/>
      <c r="AP14" s="617" t="s">
        <v>590</v>
      </c>
      <c r="AQ14" s="618"/>
      <c r="AR14" s="618"/>
      <c r="AS14" s="618"/>
      <c r="AT14" s="618"/>
      <c r="AU14" s="618"/>
      <c r="AV14" s="618"/>
      <c r="AW14" s="618"/>
      <c r="AX14" s="618"/>
      <c r="AY14" s="618"/>
      <c r="AZ14" s="618"/>
      <c r="BA14" s="618"/>
      <c r="BB14" s="618"/>
      <c r="BC14" s="618"/>
      <c r="BD14" s="618"/>
      <c r="BE14" s="618"/>
      <c r="BF14" s="619"/>
      <c r="BG14" s="620">
        <v>23444</v>
      </c>
      <c r="BH14" s="621"/>
      <c r="BI14" s="621"/>
      <c r="BJ14" s="621"/>
      <c r="BK14" s="621"/>
      <c r="BL14" s="621"/>
      <c r="BM14" s="621"/>
      <c r="BN14" s="622"/>
      <c r="BO14" s="616">
        <v>2.5</v>
      </c>
      <c r="BP14" s="616"/>
      <c r="BQ14" s="616"/>
      <c r="BR14" s="616"/>
      <c r="BS14" s="623" t="s">
        <v>526</v>
      </c>
      <c r="BT14" s="623"/>
      <c r="BU14" s="623"/>
      <c r="BV14" s="623"/>
      <c r="BW14" s="623"/>
      <c r="BX14" s="623"/>
      <c r="BY14" s="623"/>
      <c r="BZ14" s="623"/>
      <c r="CA14" s="623"/>
      <c r="CB14" s="627"/>
      <c r="CD14" s="645" t="s">
        <v>244</v>
      </c>
      <c r="CE14" s="646"/>
      <c r="CF14" s="646"/>
      <c r="CG14" s="646"/>
      <c r="CH14" s="646"/>
      <c r="CI14" s="646"/>
      <c r="CJ14" s="646"/>
      <c r="CK14" s="646"/>
      <c r="CL14" s="646"/>
      <c r="CM14" s="646"/>
      <c r="CN14" s="646"/>
      <c r="CO14" s="646"/>
      <c r="CP14" s="646"/>
      <c r="CQ14" s="647"/>
      <c r="CR14" s="620">
        <v>183572</v>
      </c>
      <c r="CS14" s="621"/>
      <c r="CT14" s="621"/>
      <c r="CU14" s="621"/>
      <c r="CV14" s="621"/>
      <c r="CW14" s="621"/>
      <c r="CX14" s="621"/>
      <c r="CY14" s="622"/>
      <c r="CZ14" s="616">
        <v>1.5</v>
      </c>
      <c r="DA14" s="616"/>
      <c r="DB14" s="616"/>
      <c r="DC14" s="616"/>
      <c r="DD14" s="639" t="s">
        <v>526</v>
      </c>
      <c r="DE14" s="621"/>
      <c r="DF14" s="621"/>
      <c r="DG14" s="621"/>
      <c r="DH14" s="621"/>
      <c r="DI14" s="621"/>
      <c r="DJ14" s="621"/>
      <c r="DK14" s="621"/>
      <c r="DL14" s="621"/>
      <c r="DM14" s="621"/>
      <c r="DN14" s="621"/>
      <c r="DO14" s="621"/>
      <c r="DP14" s="622"/>
      <c r="DQ14" s="639">
        <v>183572</v>
      </c>
      <c r="DR14" s="621"/>
      <c r="DS14" s="621"/>
      <c r="DT14" s="621"/>
      <c r="DU14" s="621"/>
      <c r="DV14" s="621"/>
      <c r="DW14" s="621"/>
      <c r="DX14" s="621"/>
      <c r="DY14" s="621"/>
      <c r="DZ14" s="621"/>
      <c r="EA14" s="621"/>
      <c r="EB14" s="621"/>
      <c r="EC14" s="640"/>
    </row>
    <row r="15" spans="2:143" ht="11.25" customHeight="1" x14ac:dyDescent="0.15">
      <c r="B15" s="617" t="s">
        <v>245</v>
      </c>
      <c r="C15" s="618"/>
      <c r="D15" s="618"/>
      <c r="E15" s="618"/>
      <c r="F15" s="618"/>
      <c r="G15" s="618"/>
      <c r="H15" s="618"/>
      <c r="I15" s="618"/>
      <c r="J15" s="618"/>
      <c r="K15" s="618"/>
      <c r="L15" s="618"/>
      <c r="M15" s="618"/>
      <c r="N15" s="618"/>
      <c r="O15" s="618"/>
      <c r="P15" s="618"/>
      <c r="Q15" s="619"/>
      <c r="R15" s="620" t="s">
        <v>526</v>
      </c>
      <c r="S15" s="621"/>
      <c r="T15" s="621"/>
      <c r="U15" s="621"/>
      <c r="V15" s="621"/>
      <c r="W15" s="621"/>
      <c r="X15" s="621"/>
      <c r="Y15" s="622"/>
      <c r="Z15" s="616" t="s">
        <v>526</v>
      </c>
      <c r="AA15" s="616"/>
      <c r="AB15" s="616"/>
      <c r="AC15" s="616"/>
      <c r="AD15" s="623" t="s">
        <v>526</v>
      </c>
      <c r="AE15" s="623"/>
      <c r="AF15" s="623"/>
      <c r="AG15" s="623"/>
      <c r="AH15" s="623"/>
      <c r="AI15" s="623"/>
      <c r="AJ15" s="623"/>
      <c r="AK15" s="623"/>
      <c r="AL15" s="624" t="s">
        <v>526</v>
      </c>
      <c r="AM15" s="625"/>
      <c r="AN15" s="625"/>
      <c r="AO15" s="626"/>
      <c r="AP15" s="617" t="s">
        <v>589</v>
      </c>
      <c r="AQ15" s="618"/>
      <c r="AR15" s="618"/>
      <c r="AS15" s="618"/>
      <c r="AT15" s="618"/>
      <c r="AU15" s="618"/>
      <c r="AV15" s="618"/>
      <c r="AW15" s="618"/>
      <c r="AX15" s="618"/>
      <c r="AY15" s="618"/>
      <c r="AZ15" s="618"/>
      <c r="BA15" s="618"/>
      <c r="BB15" s="618"/>
      <c r="BC15" s="618"/>
      <c r="BD15" s="618"/>
      <c r="BE15" s="618"/>
      <c r="BF15" s="619"/>
      <c r="BG15" s="620">
        <v>43756</v>
      </c>
      <c r="BH15" s="621"/>
      <c r="BI15" s="621"/>
      <c r="BJ15" s="621"/>
      <c r="BK15" s="621"/>
      <c r="BL15" s="621"/>
      <c r="BM15" s="621"/>
      <c r="BN15" s="622"/>
      <c r="BO15" s="616">
        <v>4.8</v>
      </c>
      <c r="BP15" s="616"/>
      <c r="BQ15" s="616"/>
      <c r="BR15" s="616"/>
      <c r="BS15" s="623" t="s">
        <v>526</v>
      </c>
      <c r="BT15" s="623"/>
      <c r="BU15" s="623"/>
      <c r="BV15" s="623"/>
      <c r="BW15" s="623"/>
      <c r="BX15" s="623"/>
      <c r="BY15" s="623"/>
      <c r="BZ15" s="623"/>
      <c r="CA15" s="623"/>
      <c r="CB15" s="627"/>
      <c r="CD15" s="645" t="s">
        <v>246</v>
      </c>
      <c r="CE15" s="646"/>
      <c r="CF15" s="646"/>
      <c r="CG15" s="646"/>
      <c r="CH15" s="646"/>
      <c r="CI15" s="646"/>
      <c r="CJ15" s="646"/>
      <c r="CK15" s="646"/>
      <c r="CL15" s="646"/>
      <c r="CM15" s="646"/>
      <c r="CN15" s="646"/>
      <c r="CO15" s="646"/>
      <c r="CP15" s="646"/>
      <c r="CQ15" s="647"/>
      <c r="CR15" s="620">
        <v>838624</v>
      </c>
      <c r="CS15" s="621"/>
      <c r="CT15" s="621"/>
      <c r="CU15" s="621"/>
      <c r="CV15" s="621"/>
      <c r="CW15" s="621"/>
      <c r="CX15" s="621"/>
      <c r="CY15" s="622"/>
      <c r="CZ15" s="616">
        <v>6.7</v>
      </c>
      <c r="DA15" s="616"/>
      <c r="DB15" s="616"/>
      <c r="DC15" s="616"/>
      <c r="DD15" s="639">
        <v>323483</v>
      </c>
      <c r="DE15" s="621"/>
      <c r="DF15" s="621"/>
      <c r="DG15" s="621"/>
      <c r="DH15" s="621"/>
      <c r="DI15" s="621"/>
      <c r="DJ15" s="621"/>
      <c r="DK15" s="621"/>
      <c r="DL15" s="621"/>
      <c r="DM15" s="621"/>
      <c r="DN15" s="621"/>
      <c r="DO15" s="621"/>
      <c r="DP15" s="622"/>
      <c r="DQ15" s="639">
        <v>397296</v>
      </c>
      <c r="DR15" s="621"/>
      <c r="DS15" s="621"/>
      <c r="DT15" s="621"/>
      <c r="DU15" s="621"/>
      <c r="DV15" s="621"/>
      <c r="DW15" s="621"/>
      <c r="DX15" s="621"/>
      <c r="DY15" s="621"/>
      <c r="DZ15" s="621"/>
      <c r="EA15" s="621"/>
      <c r="EB15" s="621"/>
      <c r="EC15" s="640"/>
    </row>
    <row r="16" spans="2:143" ht="11.25" customHeight="1" x14ac:dyDescent="0.15">
      <c r="B16" s="617" t="s">
        <v>588</v>
      </c>
      <c r="C16" s="618"/>
      <c r="D16" s="618"/>
      <c r="E16" s="618"/>
      <c r="F16" s="618"/>
      <c r="G16" s="618"/>
      <c r="H16" s="618"/>
      <c r="I16" s="618"/>
      <c r="J16" s="618"/>
      <c r="K16" s="618"/>
      <c r="L16" s="618"/>
      <c r="M16" s="618"/>
      <c r="N16" s="618"/>
      <c r="O16" s="618"/>
      <c r="P16" s="618"/>
      <c r="Q16" s="619"/>
      <c r="R16" s="620">
        <v>5299</v>
      </c>
      <c r="S16" s="621"/>
      <c r="T16" s="621"/>
      <c r="U16" s="621"/>
      <c r="V16" s="621"/>
      <c r="W16" s="621"/>
      <c r="X16" s="621"/>
      <c r="Y16" s="622"/>
      <c r="Z16" s="616">
        <v>0</v>
      </c>
      <c r="AA16" s="616"/>
      <c r="AB16" s="616"/>
      <c r="AC16" s="616"/>
      <c r="AD16" s="623">
        <v>5299</v>
      </c>
      <c r="AE16" s="623"/>
      <c r="AF16" s="623"/>
      <c r="AG16" s="623"/>
      <c r="AH16" s="623"/>
      <c r="AI16" s="623"/>
      <c r="AJ16" s="623"/>
      <c r="AK16" s="623"/>
      <c r="AL16" s="624">
        <v>0.1</v>
      </c>
      <c r="AM16" s="625"/>
      <c r="AN16" s="625"/>
      <c r="AO16" s="626"/>
      <c r="AP16" s="617" t="s">
        <v>587</v>
      </c>
      <c r="AQ16" s="618"/>
      <c r="AR16" s="618"/>
      <c r="AS16" s="618"/>
      <c r="AT16" s="618"/>
      <c r="AU16" s="618"/>
      <c r="AV16" s="618"/>
      <c r="AW16" s="618"/>
      <c r="AX16" s="618"/>
      <c r="AY16" s="618"/>
      <c r="AZ16" s="618"/>
      <c r="BA16" s="618"/>
      <c r="BB16" s="618"/>
      <c r="BC16" s="618"/>
      <c r="BD16" s="618"/>
      <c r="BE16" s="618"/>
      <c r="BF16" s="619"/>
      <c r="BG16" s="620" t="s">
        <v>526</v>
      </c>
      <c r="BH16" s="621"/>
      <c r="BI16" s="621"/>
      <c r="BJ16" s="621"/>
      <c r="BK16" s="621"/>
      <c r="BL16" s="621"/>
      <c r="BM16" s="621"/>
      <c r="BN16" s="622"/>
      <c r="BO16" s="616" t="s">
        <v>526</v>
      </c>
      <c r="BP16" s="616"/>
      <c r="BQ16" s="616"/>
      <c r="BR16" s="616"/>
      <c r="BS16" s="623" t="s">
        <v>526</v>
      </c>
      <c r="BT16" s="623"/>
      <c r="BU16" s="623"/>
      <c r="BV16" s="623"/>
      <c r="BW16" s="623"/>
      <c r="BX16" s="623"/>
      <c r="BY16" s="623"/>
      <c r="BZ16" s="623"/>
      <c r="CA16" s="623"/>
      <c r="CB16" s="627"/>
      <c r="CD16" s="645" t="s">
        <v>247</v>
      </c>
      <c r="CE16" s="646"/>
      <c r="CF16" s="646"/>
      <c r="CG16" s="646"/>
      <c r="CH16" s="646"/>
      <c r="CI16" s="646"/>
      <c r="CJ16" s="646"/>
      <c r="CK16" s="646"/>
      <c r="CL16" s="646"/>
      <c r="CM16" s="646"/>
      <c r="CN16" s="646"/>
      <c r="CO16" s="646"/>
      <c r="CP16" s="646"/>
      <c r="CQ16" s="647"/>
      <c r="CR16" s="620" t="s">
        <v>526</v>
      </c>
      <c r="CS16" s="621"/>
      <c r="CT16" s="621"/>
      <c r="CU16" s="621"/>
      <c r="CV16" s="621"/>
      <c r="CW16" s="621"/>
      <c r="CX16" s="621"/>
      <c r="CY16" s="622"/>
      <c r="CZ16" s="616" t="s">
        <v>584</v>
      </c>
      <c r="DA16" s="616"/>
      <c r="DB16" s="616"/>
      <c r="DC16" s="616"/>
      <c r="DD16" s="639" t="s">
        <v>526</v>
      </c>
      <c r="DE16" s="621"/>
      <c r="DF16" s="621"/>
      <c r="DG16" s="621"/>
      <c r="DH16" s="621"/>
      <c r="DI16" s="621"/>
      <c r="DJ16" s="621"/>
      <c r="DK16" s="621"/>
      <c r="DL16" s="621"/>
      <c r="DM16" s="621"/>
      <c r="DN16" s="621"/>
      <c r="DO16" s="621"/>
      <c r="DP16" s="622"/>
      <c r="DQ16" s="639" t="s">
        <v>526</v>
      </c>
      <c r="DR16" s="621"/>
      <c r="DS16" s="621"/>
      <c r="DT16" s="621"/>
      <c r="DU16" s="621"/>
      <c r="DV16" s="621"/>
      <c r="DW16" s="621"/>
      <c r="DX16" s="621"/>
      <c r="DY16" s="621"/>
      <c r="DZ16" s="621"/>
      <c r="EA16" s="621"/>
      <c r="EB16" s="621"/>
      <c r="EC16" s="640"/>
    </row>
    <row r="17" spans="2:133" ht="11.25" customHeight="1" x14ac:dyDescent="0.15">
      <c r="B17" s="617" t="s">
        <v>586</v>
      </c>
      <c r="C17" s="618"/>
      <c r="D17" s="618"/>
      <c r="E17" s="618"/>
      <c r="F17" s="618"/>
      <c r="G17" s="618"/>
      <c r="H17" s="618"/>
      <c r="I17" s="618"/>
      <c r="J17" s="618"/>
      <c r="K17" s="618"/>
      <c r="L17" s="618"/>
      <c r="M17" s="618"/>
      <c r="N17" s="618"/>
      <c r="O17" s="618"/>
      <c r="P17" s="618"/>
      <c r="Q17" s="619"/>
      <c r="R17" s="620">
        <v>10195</v>
      </c>
      <c r="S17" s="621"/>
      <c r="T17" s="621"/>
      <c r="U17" s="621"/>
      <c r="V17" s="621"/>
      <c r="W17" s="621"/>
      <c r="X17" s="621"/>
      <c r="Y17" s="622"/>
      <c r="Z17" s="616">
        <v>0.1</v>
      </c>
      <c r="AA17" s="616"/>
      <c r="AB17" s="616"/>
      <c r="AC17" s="616"/>
      <c r="AD17" s="623">
        <v>10195</v>
      </c>
      <c r="AE17" s="623"/>
      <c r="AF17" s="623"/>
      <c r="AG17" s="623"/>
      <c r="AH17" s="623"/>
      <c r="AI17" s="623"/>
      <c r="AJ17" s="623"/>
      <c r="AK17" s="623"/>
      <c r="AL17" s="624">
        <v>0.2</v>
      </c>
      <c r="AM17" s="625"/>
      <c r="AN17" s="625"/>
      <c r="AO17" s="626"/>
      <c r="AP17" s="617" t="s">
        <v>585</v>
      </c>
      <c r="AQ17" s="618"/>
      <c r="AR17" s="618"/>
      <c r="AS17" s="618"/>
      <c r="AT17" s="618"/>
      <c r="AU17" s="618"/>
      <c r="AV17" s="618"/>
      <c r="AW17" s="618"/>
      <c r="AX17" s="618"/>
      <c r="AY17" s="618"/>
      <c r="AZ17" s="618"/>
      <c r="BA17" s="618"/>
      <c r="BB17" s="618"/>
      <c r="BC17" s="618"/>
      <c r="BD17" s="618"/>
      <c r="BE17" s="618"/>
      <c r="BF17" s="619"/>
      <c r="BG17" s="620" t="s">
        <v>526</v>
      </c>
      <c r="BH17" s="621"/>
      <c r="BI17" s="621"/>
      <c r="BJ17" s="621"/>
      <c r="BK17" s="621"/>
      <c r="BL17" s="621"/>
      <c r="BM17" s="621"/>
      <c r="BN17" s="622"/>
      <c r="BO17" s="616" t="s">
        <v>526</v>
      </c>
      <c r="BP17" s="616"/>
      <c r="BQ17" s="616"/>
      <c r="BR17" s="616"/>
      <c r="BS17" s="623" t="s">
        <v>584</v>
      </c>
      <c r="BT17" s="623"/>
      <c r="BU17" s="623"/>
      <c r="BV17" s="623"/>
      <c r="BW17" s="623"/>
      <c r="BX17" s="623"/>
      <c r="BY17" s="623"/>
      <c r="BZ17" s="623"/>
      <c r="CA17" s="623"/>
      <c r="CB17" s="627"/>
      <c r="CD17" s="645" t="s">
        <v>248</v>
      </c>
      <c r="CE17" s="646"/>
      <c r="CF17" s="646"/>
      <c r="CG17" s="646"/>
      <c r="CH17" s="646"/>
      <c r="CI17" s="646"/>
      <c r="CJ17" s="646"/>
      <c r="CK17" s="646"/>
      <c r="CL17" s="646"/>
      <c r="CM17" s="646"/>
      <c r="CN17" s="646"/>
      <c r="CO17" s="646"/>
      <c r="CP17" s="646"/>
      <c r="CQ17" s="647"/>
      <c r="CR17" s="620">
        <v>1678939</v>
      </c>
      <c r="CS17" s="621"/>
      <c r="CT17" s="621"/>
      <c r="CU17" s="621"/>
      <c r="CV17" s="621"/>
      <c r="CW17" s="621"/>
      <c r="CX17" s="621"/>
      <c r="CY17" s="622"/>
      <c r="CZ17" s="616">
        <v>13.5</v>
      </c>
      <c r="DA17" s="616"/>
      <c r="DB17" s="616"/>
      <c r="DC17" s="616"/>
      <c r="DD17" s="639" t="s">
        <v>526</v>
      </c>
      <c r="DE17" s="621"/>
      <c r="DF17" s="621"/>
      <c r="DG17" s="621"/>
      <c r="DH17" s="621"/>
      <c r="DI17" s="621"/>
      <c r="DJ17" s="621"/>
      <c r="DK17" s="621"/>
      <c r="DL17" s="621"/>
      <c r="DM17" s="621"/>
      <c r="DN17" s="621"/>
      <c r="DO17" s="621"/>
      <c r="DP17" s="622"/>
      <c r="DQ17" s="639">
        <v>1503901</v>
      </c>
      <c r="DR17" s="621"/>
      <c r="DS17" s="621"/>
      <c r="DT17" s="621"/>
      <c r="DU17" s="621"/>
      <c r="DV17" s="621"/>
      <c r="DW17" s="621"/>
      <c r="DX17" s="621"/>
      <c r="DY17" s="621"/>
      <c r="DZ17" s="621"/>
      <c r="EA17" s="621"/>
      <c r="EB17" s="621"/>
      <c r="EC17" s="640"/>
    </row>
    <row r="18" spans="2:133" ht="11.25" customHeight="1" x14ac:dyDescent="0.15">
      <c r="B18" s="617" t="s">
        <v>249</v>
      </c>
      <c r="C18" s="618"/>
      <c r="D18" s="618"/>
      <c r="E18" s="618"/>
      <c r="F18" s="618"/>
      <c r="G18" s="618"/>
      <c r="H18" s="618"/>
      <c r="I18" s="618"/>
      <c r="J18" s="618"/>
      <c r="K18" s="618"/>
      <c r="L18" s="618"/>
      <c r="M18" s="618"/>
      <c r="N18" s="618"/>
      <c r="O18" s="618"/>
      <c r="P18" s="618"/>
      <c r="Q18" s="619"/>
      <c r="R18" s="620">
        <v>43654</v>
      </c>
      <c r="S18" s="621"/>
      <c r="T18" s="621"/>
      <c r="U18" s="621"/>
      <c r="V18" s="621"/>
      <c r="W18" s="621"/>
      <c r="X18" s="621"/>
      <c r="Y18" s="622"/>
      <c r="Z18" s="616">
        <v>0.3</v>
      </c>
      <c r="AA18" s="616"/>
      <c r="AB18" s="616"/>
      <c r="AC18" s="616"/>
      <c r="AD18" s="623">
        <v>43654</v>
      </c>
      <c r="AE18" s="623"/>
      <c r="AF18" s="623"/>
      <c r="AG18" s="623"/>
      <c r="AH18" s="623"/>
      <c r="AI18" s="623"/>
      <c r="AJ18" s="623"/>
      <c r="AK18" s="623"/>
      <c r="AL18" s="624">
        <v>0.89999997615814209</v>
      </c>
      <c r="AM18" s="625"/>
      <c r="AN18" s="625"/>
      <c r="AO18" s="626"/>
      <c r="AP18" s="617" t="s">
        <v>583</v>
      </c>
      <c r="AQ18" s="618"/>
      <c r="AR18" s="618"/>
      <c r="AS18" s="618"/>
      <c r="AT18" s="618"/>
      <c r="AU18" s="618"/>
      <c r="AV18" s="618"/>
      <c r="AW18" s="618"/>
      <c r="AX18" s="618"/>
      <c r="AY18" s="618"/>
      <c r="AZ18" s="618"/>
      <c r="BA18" s="618"/>
      <c r="BB18" s="618"/>
      <c r="BC18" s="618"/>
      <c r="BD18" s="618"/>
      <c r="BE18" s="618"/>
      <c r="BF18" s="619"/>
      <c r="BG18" s="620" t="s">
        <v>582</v>
      </c>
      <c r="BH18" s="621"/>
      <c r="BI18" s="621"/>
      <c r="BJ18" s="621"/>
      <c r="BK18" s="621"/>
      <c r="BL18" s="621"/>
      <c r="BM18" s="621"/>
      <c r="BN18" s="622"/>
      <c r="BO18" s="616" t="s">
        <v>582</v>
      </c>
      <c r="BP18" s="616"/>
      <c r="BQ18" s="616"/>
      <c r="BR18" s="616"/>
      <c r="BS18" s="623" t="s">
        <v>582</v>
      </c>
      <c r="BT18" s="623"/>
      <c r="BU18" s="623"/>
      <c r="BV18" s="623"/>
      <c r="BW18" s="623"/>
      <c r="BX18" s="623"/>
      <c r="BY18" s="623"/>
      <c r="BZ18" s="623"/>
      <c r="CA18" s="623"/>
      <c r="CB18" s="627"/>
      <c r="CD18" s="645" t="s">
        <v>250</v>
      </c>
      <c r="CE18" s="646"/>
      <c r="CF18" s="646"/>
      <c r="CG18" s="646"/>
      <c r="CH18" s="646"/>
      <c r="CI18" s="646"/>
      <c r="CJ18" s="646"/>
      <c r="CK18" s="646"/>
      <c r="CL18" s="646"/>
      <c r="CM18" s="646"/>
      <c r="CN18" s="646"/>
      <c r="CO18" s="646"/>
      <c r="CP18" s="646"/>
      <c r="CQ18" s="647"/>
      <c r="CR18" s="620" t="s">
        <v>526</v>
      </c>
      <c r="CS18" s="621"/>
      <c r="CT18" s="621"/>
      <c r="CU18" s="621"/>
      <c r="CV18" s="621"/>
      <c r="CW18" s="621"/>
      <c r="CX18" s="621"/>
      <c r="CY18" s="622"/>
      <c r="CZ18" s="616" t="s">
        <v>526</v>
      </c>
      <c r="DA18" s="616"/>
      <c r="DB18" s="616"/>
      <c r="DC18" s="616"/>
      <c r="DD18" s="639" t="s">
        <v>526</v>
      </c>
      <c r="DE18" s="621"/>
      <c r="DF18" s="621"/>
      <c r="DG18" s="621"/>
      <c r="DH18" s="621"/>
      <c r="DI18" s="621"/>
      <c r="DJ18" s="621"/>
      <c r="DK18" s="621"/>
      <c r="DL18" s="621"/>
      <c r="DM18" s="621"/>
      <c r="DN18" s="621"/>
      <c r="DO18" s="621"/>
      <c r="DP18" s="622"/>
      <c r="DQ18" s="639" t="s">
        <v>526</v>
      </c>
      <c r="DR18" s="621"/>
      <c r="DS18" s="621"/>
      <c r="DT18" s="621"/>
      <c r="DU18" s="621"/>
      <c r="DV18" s="621"/>
      <c r="DW18" s="621"/>
      <c r="DX18" s="621"/>
      <c r="DY18" s="621"/>
      <c r="DZ18" s="621"/>
      <c r="EA18" s="621"/>
      <c r="EB18" s="621"/>
      <c r="EC18" s="640"/>
    </row>
    <row r="19" spans="2:133" ht="11.25" customHeight="1" x14ac:dyDescent="0.15">
      <c r="B19" s="617" t="s">
        <v>581</v>
      </c>
      <c r="C19" s="618"/>
      <c r="D19" s="618"/>
      <c r="E19" s="618"/>
      <c r="F19" s="618"/>
      <c r="G19" s="618"/>
      <c r="H19" s="618"/>
      <c r="I19" s="618"/>
      <c r="J19" s="618"/>
      <c r="K19" s="618"/>
      <c r="L19" s="618"/>
      <c r="M19" s="618"/>
      <c r="N19" s="618"/>
      <c r="O19" s="618"/>
      <c r="P19" s="618"/>
      <c r="Q19" s="619"/>
      <c r="R19" s="620">
        <v>7650</v>
      </c>
      <c r="S19" s="621"/>
      <c r="T19" s="621"/>
      <c r="U19" s="621"/>
      <c r="V19" s="621"/>
      <c r="W19" s="621"/>
      <c r="X19" s="621"/>
      <c r="Y19" s="622"/>
      <c r="Z19" s="616">
        <v>0.1</v>
      </c>
      <c r="AA19" s="616"/>
      <c r="AB19" s="616"/>
      <c r="AC19" s="616"/>
      <c r="AD19" s="623">
        <v>7650</v>
      </c>
      <c r="AE19" s="623"/>
      <c r="AF19" s="623"/>
      <c r="AG19" s="623"/>
      <c r="AH19" s="623"/>
      <c r="AI19" s="623"/>
      <c r="AJ19" s="623"/>
      <c r="AK19" s="623"/>
      <c r="AL19" s="624">
        <v>0.2</v>
      </c>
      <c r="AM19" s="625"/>
      <c r="AN19" s="625"/>
      <c r="AO19" s="626"/>
      <c r="AP19" s="617" t="s">
        <v>251</v>
      </c>
      <c r="AQ19" s="618"/>
      <c r="AR19" s="618"/>
      <c r="AS19" s="618"/>
      <c r="AT19" s="618"/>
      <c r="AU19" s="618"/>
      <c r="AV19" s="618"/>
      <c r="AW19" s="618"/>
      <c r="AX19" s="618"/>
      <c r="AY19" s="618"/>
      <c r="AZ19" s="618"/>
      <c r="BA19" s="618"/>
      <c r="BB19" s="618"/>
      <c r="BC19" s="618"/>
      <c r="BD19" s="618"/>
      <c r="BE19" s="618"/>
      <c r="BF19" s="619"/>
      <c r="BG19" s="620">
        <v>13428</v>
      </c>
      <c r="BH19" s="621"/>
      <c r="BI19" s="621"/>
      <c r="BJ19" s="621"/>
      <c r="BK19" s="621"/>
      <c r="BL19" s="621"/>
      <c r="BM19" s="621"/>
      <c r="BN19" s="622"/>
      <c r="BO19" s="616">
        <v>1.5</v>
      </c>
      <c r="BP19" s="616"/>
      <c r="BQ19" s="616"/>
      <c r="BR19" s="616"/>
      <c r="BS19" s="623" t="s">
        <v>526</v>
      </c>
      <c r="BT19" s="623"/>
      <c r="BU19" s="623"/>
      <c r="BV19" s="623"/>
      <c r="BW19" s="623"/>
      <c r="BX19" s="623"/>
      <c r="BY19" s="623"/>
      <c r="BZ19" s="623"/>
      <c r="CA19" s="623"/>
      <c r="CB19" s="627"/>
      <c r="CD19" s="645" t="s">
        <v>580</v>
      </c>
      <c r="CE19" s="646"/>
      <c r="CF19" s="646"/>
      <c r="CG19" s="646"/>
      <c r="CH19" s="646"/>
      <c r="CI19" s="646"/>
      <c r="CJ19" s="646"/>
      <c r="CK19" s="646"/>
      <c r="CL19" s="646"/>
      <c r="CM19" s="646"/>
      <c r="CN19" s="646"/>
      <c r="CO19" s="646"/>
      <c r="CP19" s="646"/>
      <c r="CQ19" s="647"/>
      <c r="CR19" s="620" t="s">
        <v>526</v>
      </c>
      <c r="CS19" s="621"/>
      <c r="CT19" s="621"/>
      <c r="CU19" s="621"/>
      <c r="CV19" s="621"/>
      <c r="CW19" s="621"/>
      <c r="CX19" s="621"/>
      <c r="CY19" s="622"/>
      <c r="CZ19" s="616" t="s">
        <v>579</v>
      </c>
      <c r="DA19" s="616"/>
      <c r="DB19" s="616"/>
      <c r="DC19" s="616"/>
      <c r="DD19" s="639" t="s">
        <v>526</v>
      </c>
      <c r="DE19" s="621"/>
      <c r="DF19" s="621"/>
      <c r="DG19" s="621"/>
      <c r="DH19" s="621"/>
      <c r="DI19" s="621"/>
      <c r="DJ19" s="621"/>
      <c r="DK19" s="621"/>
      <c r="DL19" s="621"/>
      <c r="DM19" s="621"/>
      <c r="DN19" s="621"/>
      <c r="DO19" s="621"/>
      <c r="DP19" s="622"/>
      <c r="DQ19" s="639" t="s">
        <v>526</v>
      </c>
      <c r="DR19" s="621"/>
      <c r="DS19" s="621"/>
      <c r="DT19" s="621"/>
      <c r="DU19" s="621"/>
      <c r="DV19" s="621"/>
      <c r="DW19" s="621"/>
      <c r="DX19" s="621"/>
      <c r="DY19" s="621"/>
      <c r="DZ19" s="621"/>
      <c r="EA19" s="621"/>
      <c r="EB19" s="621"/>
      <c r="EC19" s="640"/>
    </row>
    <row r="20" spans="2:133" ht="11.25" customHeight="1" x14ac:dyDescent="0.15">
      <c r="B20" s="617" t="s">
        <v>252</v>
      </c>
      <c r="C20" s="618"/>
      <c r="D20" s="618"/>
      <c r="E20" s="618"/>
      <c r="F20" s="618"/>
      <c r="G20" s="618"/>
      <c r="H20" s="618"/>
      <c r="I20" s="618"/>
      <c r="J20" s="618"/>
      <c r="K20" s="618"/>
      <c r="L20" s="618"/>
      <c r="M20" s="618"/>
      <c r="N20" s="618"/>
      <c r="O20" s="618"/>
      <c r="P20" s="618"/>
      <c r="Q20" s="619"/>
      <c r="R20" s="620">
        <v>1473</v>
      </c>
      <c r="S20" s="621"/>
      <c r="T20" s="621"/>
      <c r="U20" s="621"/>
      <c r="V20" s="621"/>
      <c r="W20" s="621"/>
      <c r="X20" s="621"/>
      <c r="Y20" s="622"/>
      <c r="Z20" s="616">
        <v>0</v>
      </c>
      <c r="AA20" s="616"/>
      <c r="AB20" s="616"/>
      <c r="AC20" s="616"/>
      <c r="AD20" s="623">
        <v>1473</v>
      </c>
      <c r="AE20" s="623"/>
      <c r="AF20" s="623"/>
      <c r="AG20" s="623"/>
      <c r="AH20" s="623"/>
      <c r="AI20" s="623"/>
      <c r="AJ20" s="623"/>
      <c r="AK20" s="623"/>
      <c r="AL20" s="624">
        <v>0</v>
      </c>
      <c r="AM20" s="625"/>
      <c r="AN20" s="625"/>
      <c r="AO20" s="626"/>
      <c r="AP20" s="617" t="s">
        <v>578</v>
      </c>
      <c r="AQ20" s="618"/>
      <c r="AR20" s="618"/>
      <c r="AS20" s="618"/>
      <c r="AT20" s="618"/>
      <c r="AU20" s="618"/>
      <c r="AV20" s="618"/>
      <c r="AW20" s="618"/>
      <c r="AX20" s="618"/>
      <c r="AY20" s="618"/>
      <c r="AZ20" s="618"/>
      <c r="BA20" s="618"/>
      <c r="BB20" s="618"/>
      <c r="BC20" s="618"/>
      <c r="BD20" s="618"/>
      <c r="BE20" s="618"/>
      <c r="BF20" s="619"/>
      <c r="BG20" s="620">
        <v>13428</v>
      </c>
      <c r="BH20" s="621"/>
      <c r="BI20" s="621"/>
      <c r="BJ20" s="621"/>
      <c r="BK20" s="621"/>
      <c r="BL20" s="621"/>
      <c r="BM20" s="621"/>
      <c r="BN20" s="622"/>
      <c r="BO20" s="616">
        <v>1.5</v>
      </c>
      <c r="BP20" s="616"/>
      <c r="BQ20" s="616"/>
      <c r="BR20" s="616"/>
      <c r="BS20" s="623" t="s">
        <v>526</v>
      </c>
      <c r="BT20" s="623"/>
      <c r="BU20" s="623"/>
      <c r="BV20" s="623"/>
      <c r="BW20" s="623"/>
      <c r="BX20" s="623"/>
      <c r="BY20" s="623"/>
      <c r="BZ20" s="623"/>
      <c r="CA20" s="623"/>
      <c r="CB20" s="627"/>
      <c r="CD20" s="645" t="s">
        <v>253</v>
      </c>
      <c r="CE20" s="646"/>
      <c r="CF20" s="646"/>
      <c r="CG20" s="646"/>
      <c r="CH20" s="646"/>
      <c r="CI20" s="646"/>
      <c r="CJ20" s="646"/>
      <c r="CK20" s="646"/>
      <c r="CL20" s="646"/>
      <c r="CM20" s="646"/>
      <c r="CN20" s="646"/>
      <c r="CO20" s="646"/>
      <c r="CP20" s="646"/>
      <c r="CQ20" s="647"/>
      <c r="CR20" s="620">
        <v>12425799</v>
      </c>
      <c r="CS20" s="621"/>
      <c r="CT20" s="621"/>
      <c r="CU20" s="621"/>
      <c r="CV20" s="621"/>
      <c r="CW20" s="621"/>
      <c r="CX20" s="621"/>
      <c r="CY20" s="622"/>
      <c r="CZ20" s="616">
        <v>100</v>
      </c>
      <c r="DA20" s="616"/>
      <c r="DB20" s="616"/>
      <c r="DC20" s="616"/>
      <c r="DD20" s="639">
        <v>2528022</v>
      </c>
      <c r="DE20" s="621"/>
      <c r="DF20" s="621"/>
      <c r="DG20" s="621"/>
      <c r="DH20" s="621"/>
      <c r="DI20" s="621"/>
      <c r="DJ20" s="621"/>
      <c r="DK20" s="621"/>
      <c r="DL20" s="621"/>
      <c r="DM20" s="621"/>
      <c r="DN20" s="621"/>
      <c r="DO20" s="621"/>
      <c r="DP20" s="622"/>
      <c r="DQ20" s="639">
        <v>6169293</v>
      </c>
      <c r="DR20" s="621"/>
      <c r="DS20" s="621"/>
      <c r="DT20" s="621"/>
      <c r="DU20" s="621"/>
      <c r="DV20" s="621"/>
      <c r="DW20" s="621"/>
      <c r="DX20" s="621"/>
      <c r="DY20" s="621"/>
      <c r="DZ20" s="621"/>
      <c r="EA20" s="621"/>
      <c r="EB20" s="621"/>
      <c r="EC20" s="640"/>
    </row>
    <row r="21" spans="2:133" ht="11.25" customHeight="1" x14ac:dyDescent="0.15">
      <c r="B21" s="617" t="s">
        <v>254</v>
      </c>
      <c r="C21" s="618"/>
      <c r="D21" s="618"/>
      <c r="E21" s="618"/>
      <c r="F21" s="618"/>
      <c r="G21" s="618"/>
      <c r="H21" s="618"/>
      <c r="I21" s="618"/>
      <c r="J21" s="618"/>
      <c r="K21" s="618"/>
      <c r="L21" s="618"/>
      <c r="M21" s="618"/>
      <c r="N21" s="618"/>
      <c r="O21" s="618"/>
      <c r="P21" s="618"/>
      <c r="Q21" s="619"/>
      <c r="R21" s="620">
        <v>517</v>
      </c>
      <c r="S21" s="621"/>
      <c r="T21" s="621"/>
      <c r="U21" s="621"/>
      <c r="V21" s="621"/>
      <c r="W21" s="621"/>
      <c r="X21" s="621"/>
      <c r="Y21" s="622"/>
      <c r="Z21" s="616">
        <v>0</v>
      </c>
      <c r="AA21" s="616"/>
      <c r="AB21" s="616"/>
      <c r="AC21" s="616"/>
      <c r="AD21" s="623">
        <v>517</v>
      </c>
      <c r="AE21" s="623"/>
      <c r="AF21" s="623"/>
      <c r="AG21" s="623"/>
      <c r="AH21" s="623"/>
      <c r="AI21" s="623"/>
      <c r="AJ21" s="623"/>
      <c r="AK21" s="623"/>
      <c r="AL21" s="624">
        <v>0</v>
      </c>
      <c r="AM21" s="625"/>
      <c r="AN21" s="625"/>
      <c r="AO21" s="626"/>
      <c r="AP21" s="658" t="s">
        <v>577</v>
      </c>
      <c r="AQ21" s="659"/>
      <c r="AR21" s="659"/>
      <c r="AS21" s="659"/>
      <c r="AT21" s="659"/>
      <c r="AU21" s="659"/>
      <c r="AV21" s="659"/>
      <c r="AW21" s="659"/>
      <c r="AX21" s="659"/>
      <c r="AY21" s="659"/>
      <c r="AZ21" s="659"/>
      <c r="BA21" s="659"/>
      <c r="BB21" s="659"/>
      <c r="BC21" s="659"/>
      <c r="BD21" s="659"/>
      <c r="BE21" s="659"/>
      <c r="BF21" s="660"/>
      <c r="BG21" s="620">
        <v>13428</v>
      </c>
      <c r="BH21" s="621"/>
      <c r="BI21" s="621"/>
      <c r="BJ21" s="621"/>
      <c r="BK21" s="621"/>
      <c r="BL21" s="621"/>
      <c r="BM21" s="621"/>
      <c r="BN21" s="622"/>
      <c r="BO21" s="616">
        <v>1.5</v>
      </c>
      <c r="BP21" s="616"/>
      <c r="BQ21" s="616"/>
      <c r="BR21" s="616"/>
      <c r="BS21" s="623" t="s">
        <v>526</v>
      </c>
      <c r="BT21" s="623"/>
      <c r="BU21" s="623"/>
      <c r="BV21" s="623"/>
      <c r="BW21" s="623"/>
      <c r="BX21" s="623"/>
      <c r="BY21" s="623"/>
      <c r="BZ21" s="623"/>
      <c r="CA21" s="623"/>
      <c r="CB21" s="627"/>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4" t="s">
        <v>576</v>
      </c>
      <c r="C22" s="665"/>
      <c r="D22" s="665"/>
      <c r="E22" s="665"/>
      <c r="F22" s="665"/>
      <c r="G22" s="665"/>
      <c r="H22" s="665"/>
      <c r="I22" s="665"/>
      <c r="J22" s="665"/>
      <c r="K22" s="665"/>
      <c r="L22" s="665"/>
      <c r="M22" s="665"/>
      <c r="N22" s="665"/>
      <c r="O22" s="665"/>
      <c r="P22" s="665"/>
      <c r="Q22" s="666"/>
      <c r="R22" s="620">
        <v>34014</v>
      </c>
      <c r="S22" s="621"/>
      <c r="T22" s="621"/>
      <c r="U22" s="621"/>
      <c r="V22" s="621"/>
      <c r="W22" s="621"/>
      <c r="X22" s="621"/>
      <c r="Y22" s="622"/>
      <c r="Z22" s="616">
        <v>0.3</v>
      </c>
      <c r="AA22" s="616"/>
      <c r="AB22" s="616"/>
      <c r="AC22" s="616"/>
      <c r="AD22" s="623">
        <v>34014</v>
      </c>
      <c r="AE22" s="623"/>
      <c r="AF22" s="623"/>
      <c r="AG22" s="623"/>
      <c r="AH22" s="623"/>
      <c r="AI22" s="623"/>
      <c r="AJ22" s="623"/>
      <c r="AK22" s="623"/>
      <c r="AL22" s="624">
        <v>0.69999998807907104</v>
      </c>
      <c r="AM22" s="625"/>
      <c r="AN22" s="625"/>
      <c r="AO22" s="626"/>
      <c r="AP22" s="658" t="s">
        <v>575</v>
      </c>
      <c r="AQ22" s="659"/>
      <c r="AR22" s="659"/>
      <c r="AS22" s="659"/>
      <c r="AT22" s="659"/>
      <c r="AU22" s="659"/>
      <c r="AV22" s="659"/>
      <c r="AW22" s="659"/>
      <c r="AX22" s="659"/>
      <c r="AY22" s="659"/>
      <c r="AZ22" s="659"/>
      <c r="BA22" s="659"/>
      <c r="BB22" s="659"/>
      <c r="BC22" s="659"/>
      <c r="BD22" s="659"/>
      <c r="BE22" s="659"/>
      <c r="BF22" s="660"/>
      <c r="BG22" s="620" t="s">
        <v>526</v>
      </c>
      <c r="BH22" s="621"/>
      <c r="BI22" s="621"/>
      <c r="BJ22" s="621"/>
      <c r="BK22" s="621"/>
      <c r="BL22" s="621"/>
      <c r="BM22" s="621"/>
      <c r="BN22" s="622"/>
      <c r="BO22" s="616" t="s">
        <v>526</v>
      </c>
      <c r="BP22" s="616"/>
      <c r="BQ22" s="616"/>
      <c r="BR22" s="616"/>
      <c r="BS22" s="623" t="s">
        <v>574</v>
      </c>
      <c r="BT22" s="623"/>
      <c r="BU22" s="623"/>
      <c r="BV22" s="623"/>
      <c r="BW22" s="623"/>
      <c r="BX22" s="623"/>
      <c r="BY22" s="623"/>
      <c r="BZ22" s="623"/>
      <c r="CA22" s="623"/>
      <c r="CB22" s="627"/>
      <c r="CD22" s="609" t="s">
        <v>255</v>
      </c>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610"/>
      <c r="DB22" s="610"/>
      <c r="DC22" s="610"/>
      <c r="DD22" s="610"/>
      <c r="DE22" s="610"/>
      <c r="DF22" s="610"/>
      <c r="DG22" s="610"/>
      <c r="DH22" s="610"/>
      <c r="DI22" s="610"/>
      <c r="DJ22" s="610"/>
      <c r="DK22" s="610"/>
      <c r="DL22" s="610"/>
      <c r="DM22" s="610"/>
      <c r="DN22" s="610"/>
      <c r="DO22" s="610"/>
      <c r="DP22" s="610"/>
      <c r="DQ22" s="610"/>
      <c r="DR22" s="610"/>
      <c r="DS22" s="610"/>
      <c r="DT22" s="610"/>
      <c r="DU22" s="610"/>
      <c r="DV22" s="610"/>
      <c r="DW22" s="610"/>
      <c r="DX22" s="610"/>
      <c r="DY22" s="610"/>
      <c r="DZ22" s="610"/>
      <c r="EA22" s="610"/>
      <c r="EB22" s="610"/>
      <c r="EC22" s="611"/>
    </row>
    <row r="23" spans="2:133" ht="11.25" customHeight="1" x14ac:dyDescent="0.15">
      <c r="B23" s="617" t="s">
        <v>256</v>
      </c>
      <c r="C23" s="618"/>
      <c r="D23" s="618"/>
      <c r="E23" s="618"/>
      <c r="F23" s="618"/>
      <c r="G23" s="618"/>
      <c r="H23" s="618"/>
      <c r="I23" s="618"/>
      <c r="J23" s="618"/>
      <c r="K23" s="618"/>
      <c r="L23" s="618"/>
      <c r="M23" s="618"/>
      <c r="N23" s="618"/>
      <c r="O23" s="618"/>
      <c r="P23" s="618"/>
      <c r="Q23" s="619"/>
      <c r="R23" s="620">
        <v>4657148</v>
      </c>
      <c r="S23" s="621"/>
      <c r="T23" s="621"/>
      <c r="U23" s="621"/>
      <c r="V23" s="621"/>
      <c r="W23" s="621"/>
      <c r="X23" s="621"/>
      <c r="Y23" s="622"/>
      <c r="Z23" s="616">
        <v>36.1</v>
      </c>
      <c r="AA23" s="616"/>
      <c r="AB23" s="616"/>
      <c r="AC23" s="616"/>
      <c r="AD23" s="623">
        <v>3351078</v>
      </c>
      <c r="AE23" s="623"/>
      <c r="AF23" s="623"/>
      <c r="AG23" s="623"/>
      <c r="AH23" s="623"/>
      <c r="AI23" s="623"/>
      <c r="AJ23" s="623"/>
      <c r="AK23" s="623"/>
      <c r="AL23" s="624">
        <v>71.599999999999994</v>
      </c>
      <c r="AM23" s="625"/>
      <c r="AN23" s="625"/>
      <c r="AO23" s="626"/>
      <c r="AP23" s="658" t="s">
        <v>573</v>
      </c>
      <c r="AQ23" s="659"/>
      <c r="AR23" s="659"/>
      <c r="AS23" s="659"/>
      <c r="AT23" s="659"/>
      <c r="AU23" s="659"/>
      <c r="AV23" s="659"/>
      <c r="AW23" s="659"/>
      <c r="AX23" s="659"/>
      <c r="AY23" s="659"/>
      <c r="AZ23" s="659"/>
      <c r="BA23" s="659"/>
      <c r="BB23" s="659"/>
      <c r="BC23" s="659"/>
      <c r="BD23" s="659"/>
      <c r="BE23" s="659"/>
      <c r="BF23" s="660"/>
      <c r="BG23" s="620" t="s">
        <v>526</v>
      </c>
      <c r="BH23" s="621"/>
      <c r="BI23" s="621"/>
      <c r="BJ23" s="621"/>
      <c r="BK23" s="621"/>
      <c r="BL23" s="621"/>
      <c r="BM23" s="621"/>
      <c r="BN23" s="622"/>
      <c r="BO23" s="616" t="s">
        <v>526</v>
      </c>
      <c r="BP23" s="616"/>
      <c r="BQ23" s="616"/>
      <c r="BR23" s="616"/>
      <c r="BS23" s="623" t="s">
        <v>526</v>
      </c>
      <c r="BT23" s="623"/>
      <c r="BU23" s="623"/>
      <c r="BV23" s="623"/>
      <c r="BW23" s="623"/>
      <c r="BX23" s="623"/>
      <c r="BY23" s="623"/>
      <c r="BZ23" s="623"/>
      <c r="CA23" s="623"/>
      <c r="CB23" s="627"/>
      <c r="CD23" s="609" t="s">
        <v>221</v>
      </c>
      <c r="CE23" s="610"/>
      <c r="CF23" s="610"/>
      <c r="CG23" s="610"/>
      <c r="CH23" s="610"/>
      <c r="CI23" s="610"/>
      <c r="CJ23" s="610"/>
      <c r="CK23" s="610"/>
      <c r="CL23" s="610"/>
      <c r="CM23" s="610"/>
      <c r="CN23" s="610"/>
      <c r="CO23" s="610"/>
      <c r="CP23" s="610"/>
      <c r="CQ23" s="611"/>
      <c r="CR23" s="609" t="s">
        <v>257</v>
      </c>
      <c r="CS23" s="610"/>
      <c r="CT23" s="610"/>
      <c r="CU23" s="610"/>
      <c r="CV23" s="610"/>
      <c r="CW23" s="610"/>
      <c r="CX23" s="610"/>
      <c r="CY23" s="611"/>
      <c r="CZ23" s="609" t="s">
        <v>572</v>
      </c>
      <c r="DA23" s="610"/>
      <c r="DB23" s="610"/>
      <c r="DC23" s="611"/>
      <c r="DD23" s="609" t="s">
        <v>571</v>
      </c>
      <c r="DE23" s="610"/>
      <c r="DF23" s="610"/>
      <c r="DG23" s="610"/>
      <c r="DH23" s="610"/>
      <c r="DI23" s="610"/>
      <c r="DJ23" s="610"/>
      <c r="DK23" s="611"/>
      <c r="DL23" s="661" t="s">
        <v>258</v>
      </c>
      <c r="DM23" s="662"/>
      <c r="DN23" s="662"/>
      <c r="DO23" s="662"/>
      <c r="DP23" s="662"/>
      <c r="DQ23" s="662"/>
      <c r="DR23" s="662"/>
      <c r="DS23" s="662"/>
      <c r="DT23" s="662"/>
      <c r="DU23" s="662"/>
      <c r="DV23" s="663"/>
      <c r="DW23" s="609" t="s">
        <v>259</v>
      </c>
      <c r="DX23" s="610"/>
      <c r="DY23" s="610"/>
      <c r="DZ23" s="610"/>
      <c r="EA23" s="610"/>
      <c r="EB23" s="610"/>
      <c r="EC23" s="611"/>
    </row>
    <row r="24" spans="2:133" ht="11.25" customHeight="1" x14ac:dyDescent="0.15">
      <c r="B24" s="617" t="s">
        <v>570</v>
      </c>
      <c r="C24" s="618"/>
      <c r="D24" s="618"/>
      <c r="E24" s="618"/>
      <c r="F24" s="618"/>
      <c r="G24" s="618"/>
      <c r="H24" s="618"/>
      <c r="I24" s="618"/>
      <c r="J24" s="618"/>
      <c r="K24" s="618"/>
      <c r="L24" s="618"/>
      <c r="M24" s="618"/>
      <c r="N24" s="618"/>
      <c r="O24" s="618"/>
      <c r="P24" s="618"/>
      <c r="Q24" s="619"/>
      <c r="R24" s="620">
        <v>3351078</v>
      </c>
      <c r="S24" s="621"/>
      <c r="T24" s="621"/>
      <c r="U24" s="621"/>
      <c r="V24" s="621"/>
      <c r="W24" s="621"/>
      <c r="X24" s="621"/>
      <c r="Y24" s="622"/>
      <c r="Z24" s="616">
        <v>26</v>
      </c>
      <c r="AA24" s="616"/>
      <c r="AB24" s="616"/>
      <c r="AC24" s="616"/>
      <c r="AD24" s="623">
        <v>3351078</v>
      </c>
      <c r="AE24" s="623"/>
      <c r="AF24" s="623"/>
      <c r="AG24" s="623"/>
      <c r="AH24" s="623"/>
      <c r="AI24" s="623"/>
      <c r="AJ24" s="623"/>
      <c r="AK24" s="623"/>
      <c r="AL24" s="624">
        <v>71.599999999999994</v>
      </c>
      <c r="AM24" s="625"/>
      <c r="AN24" s="625"/>
      <c r="AO24" s="626"/>
      <c r="AP24" s="658" t="s">
        <v>569</v>
      </c>
      <c r="AQ24" s="659"/>
      <c r="AR24" s="659"/>
      <c r="AS24" s="659"/>
      <c r="AT24" s="659"/>
      <c r="AU24" s="659"/>
      <c r="AV24" s="659"/>
      <c r="AW24" s="659"/>
      <c r="AX24" s="659"/>
      <c r="AY24" s="659"/>
      <c r="AZ24" s="659"/>
      <c r="BA24" s="659"/>
      <c r="BB24" s="659"/>
      <c r="BC24" s="659"/>
      <c r="BD24" s="659"/>
      <c r="BE24" s="659"/>
      <c r="BF24" s="660"/>
      <c r="BG24" s="620" t="s">
        <v>526</v>
      </c>
      <c r="BH24" s="621"/>
      <c r="BI24" s="621"/>
      <c r="BJ24" s="621"/>
      <c r="BK24" s="621"/>
      <c r="BL24" s="621"/>
      <c r="BM24" s="621"/>
      <c r="BN24" s="622"/>
      <c r="BO24" s="616" t="s">
        <v>526</v>
      </c>
      <c r="BP24" s="616"/>
      <c r="BQ24" s="616"/>
      <c r="BR24" s="616"/>
      <c r="BS24" s="623" t="s">
        <v>526</v>
      </c>
      <c r="BT24" s="623"/>
      <c r="BU24" s="623"/>
      <c r="BV24" s="623"/>
      <c r="BW24" s="623"/>
      <c r="BX24" s="623"/>
      <c r="BY24" s="623"/>
      <c r="BZ24" s="623"/>
      <c r="CA24" s="623"/>
      <c r="CB24" s="627"/>
      <c r="CD24" s="641" t="s">
        <v>260</v>
      </c>
      <c r="CE24" s="642"/>
      <c r="CF24" s="642"/>
      <c r="CG24" s="642"/>
      <c r="CH24" s="642"/>
      <c r="CI24" s="642"/>
      <c r="CJ24" s="642"/>
      <c r="CK24" s="642"/>
      <c r="CL24" s="642"/>
      <c r="CM24" s="642"/>
      <c r="CN24" s="642"/>
      <c r="CO24" s="642"/>
      <c r="CP24" s="642"/>
      <c r="CQ24" s="643"/>
      <c r="CR24" s="631">
        <v>3656548</v>
      </c>
      <c r="CS24" s="632"/>
      <c r="CT24" s="632"/>
      <c r="CU24" s="632"/>
      <c r="CV24" s="632"/>
      <c r="CW24" s="632"/>
      <c r="CX24" s="632"/>
      <c r="CY24" s="633"/>
      <c r="CZ24" s="636">
        <v>29.4</v>
      </c>
      <c r="DA24" s="637"/>
      <c r="DB24" s="637"/>
      <c r="DC24" s="644"/>
      <c r="DD24" s="667">
        <v>2893632</v>
      </c>
      <c r="DE24" s="632"/>
      <c r="DF24" s="632"/>
      <c r="DG24" s="632"/>
      <c r="DH24" s="632"/>
      <c r="DI24" s="632"/>
      <c r="DJ24" s="632"/>
      <c r="DK24" s="633"/>
      <c r="DL24" s="667">
        <v>2331653</v>
      </c>
      <c r="DM24" s="632"/>
      <c r="DN24" s="632"/>
      <c r="DO24" s="632"/>
      <c r="DP24" s="632"/>
      <c r="DQ24" s="632"/>
      <c r="DR24" s="632"/>
      <c r="DS24" s="632"/>
      <c r="DT24" s="632"/>
      <c r="DU24" s="632"/>
      <c r="DV24" s="633"/>
      <c r="DW24" s="636">
        <v>48.6</v>
      </c>
      <c r="DX24" s="637"/>
      <c r="DY24" s="637"/>
      <c r="DZ24" s="637"/>
      <c r="EA24" s="637"/>
      <c r="EB24" s="637"/>
      <c r="EC24" s="638"/>
    </row>
    <row r="25" spans="2:133" ht="11.25" customHeight="1" x14ac:dyDescent="0.15">
      <c r="B25" s="617" t="s">
        <v>568</v>
      </c>
      <c r="C25" s="618"/>
      <c r="D25" s="618"/>
      <c r="E25" s="618"/>
      <c r="F25" s="618"/>
      <c r="G25" s="618"/>
      <c r="H25" s="618"/>
      <c r="I25" s="618"/>
      <c r="J25" s="618"/>
      <c r="K25" s="618"/>
      <c r="L25" s="618"/>
      <c r="M25" s="618"/>
      <c r="N25" s="618"/>
      <c r="O25" s="618"/>
      <c r="P25" s="618"/>
      <c r="Q25" s="619"/>
      <c r="R25" s="620">
        <v>1306070</v>
      </c>
      <c r="S25" s="621"/>
      <c r="T25" s="621"/>
      <c r="U25" s="621"/>
      <c r="V25" s="621"/>
      <c r="W25" s="621"/>
      <c r="X25" s="621"/>
      <c r="Y25" s="622"/>
      <c r="Z25" s="616">
        <v>10.1</v>
      </c>
      <c r="AA25" s="616"/>
      <c r="AB25" s="616"/>
      <c r="AC25" s="616"/>
      <c r="AD25" s="623" t="s">
        <v>526</v>
      </c>
      <c r="AE25" s="623"/>
      <c r="AF25" s="623"/>
      <c r="AG25" s="623"/>
      <c r="AH25" s="623"/>
      <c r="AI25" s="623"/>
      <c r="AJ25" s="623"/>
      <c r="AK25" s="623"/>
      <c r="AL25" s="624" t="s">
        <v>567</v>
      </c>
      <c r="AM25" s="625"/>
      <c r="AN25" s="625"/>
      <c r="AO25" s="626"/>
      <c r="AP25" s="658" t="s">
        <v>566</v>
      </c>
      <c r="AQ25" s="659"/>
      <c r="AR25" s="659"/>
      <c r="AS25" s="659"/>
      <c r="AT25" s="659"/>
      <c r="AU25" s="659"/>
      <c r="AV25" s="659"/>
      <c r="AW25" s="659"/>
      <c r="AX25" s="659"/>
      <c r="AY25" s="659"/>
      <c r="AZ25" s="659"/>
      <c r="BA25" s="659"/>
      <c r="BB25" s="659"/>
      <c r="BC25" s="659"/>
      <c r="BD25" s="659"/>
      <c r="BE25" s="659"/>
      <c r="BF25" s="660"/>
      <c r="BG25" s="620" t="s">
        <v>526</v>
      </c>
      <c r="BH25" s="621"/>
      <c r="BI25" s="621"/>
      <c r="BJ25" s="621"/>
      <c r="BK25" s="621"/>
      <c r="BL25" s="621"/>
      <c r="BM25" s="621"/>
      <c r="BN25" s="622"/>
      <c r="BO25" s="616" t="s">
        <v>526</v>
      </c>
      <c r="BP25" s="616"/>
      <c r="BQ25" s="616"/>
      <c r="BR25" s="616"/>
      <c r="BS25" s="623" t="s">
        <v>526</v>
      </c>
      <c r="BT25" s="623"/>
      <c r="BU25" s="623"/>
      <c r="BV25" s="623"/>
      <c r="BW25" s="623"/>
      <c r="BX25" s="623"/>
      <c r="BY25" s="623"/>
      <c r="BZ25" s="623"/>
      <c r="CA25" s="623"/>
      <c r="CB25" s="627"/>
      <c r="CD25" s="645" t="s">
        <v>565</v>
      </c>
      <c r="CE25" s="646"/>
      <c r="CF25" s="646"/>
      <c r="CG25" s="646"/>
      <c r="CH25" s="646"/>
      <c r="CI25" s="646"/>
      <c r="CJ25" s="646"/>
      <c r="CK25" s="646"/>
      <c r="CL25" s="646"/>
      <c r="CM25" s="646"/>
      <c r="CN25" s="646"/>
      <c r="CO25" s="646"/>
      <c r="CP25" s="646"/>
      <c r="CQ25" s="647"/>
      <c r="CR25" s="620">
        <v>1390966</v>
      </c>
      <c r="CS25" s="673"/>
      <c r="CT25" s="673"/>
      <c r="CU25" s="673"/>
      <c r="CV25" s="673"/>
      <c r="CW25" s="673"/>
      <c r="CX25" s="673"/>
      <c r="CY25" s="674"/>
      <c r="CZ25" s="624">
        <v>11.2</v>
      </c>
      <c r="DA25" s="668"/>
      <c r="DB25" s="668"/>
      <c r="DC25" s="675"/>
      <c r="DD25" s="639">
        <v>1181617</v>
      </c>
      <c r="DE25" s="673"/>
      <c r="DF25" s="673"/>
      <c r="DG25" s="673"/>
      <c r="DH25" s="673"/>
      <c r="DI25" s="673"/>
      <c r="DJ25" s="673"/>
      <c r="DK25" s="674"/>
      <c r="DL25" s="639">
        <v>861627</v>
      </c>
      <c r="DM25" s="673"/>
      <c r="DN25" s="673"/>
      <c r="DO25" s="673"/>
      <c r="DP25" s="673"/>
      <c r="DQ25" s="673"/>
      <c r="DR25" s="673"/>
      <c r="DS25" s="673"/>
      <c r="DT25" s="673"/>
      <c r="DU25" s="673"/>
      <c r="DV25" s="674"/>
      <c r="DW25" s="624">
        <v>17.899999999999999</v>
      </c>
      <c r="DX25" s="668"/>
      <c r="DY25" s="668"/>
      <c r="DZ25" s="668"/>
      <c r="EA25" s="668"/>
      <c r="EB25" s="668"/>
      <c r="EC25" s="669"/>
    </row>
    <row r="26" spans="2:133" ht="11.25" customHeight="1" x14ac:dyDescent="0.15">
      <c r="B26" s="617" t="s">
        <v>564</v>
      </c>
      <c r="C26" s="618"/>
      <c r="D26" s="618"/>
      <c r="E26" s="618"/>
      <c r="F26" s="618"/>
      <c r="G26" s="618"/>
      <c r="H26" s="618"/>
      <c r="I26" s="618"/>
      <c r="J26" s="618"/>
      <c r="K26" s="618"/>
      <c r="L26" s="618"/>
      <c r="M26" s="618"/>
      <c r="N26" s="618"/>
      <c r="O26" s="618"/>
      <c r="P26" s="618"/>
      <c r="Q26" s="619"/>
      <c r="R26" s="620" t="s">
        <v>526</v>
      </c>
      <c r="S26" s="621"/>
      <c r="T26" s="621"/>
      <c r="U26" s="621"/>
      <c r="V26" s="621"/>
      <c r="W26" s="621"/>
      <c r="X26" s="621"/>
      <c r="Y26" s="622"/>
      <c r="Z26" s="616" t="s">
        <v>526</v>
      </c>
      <c r="AA26" s="616"/>
      <c r="AB26" s="616"/>
      <c r="AC26" s="616"/>
      <c r="AD26" s="623" t="s">
        <v>526</v>
      </c>
      <c r="AE26" s="623"/>
      <c r="AF26" s="623"/>
      <c r="AG26" s="623"/>
      <c r="AH26" s="623"/>
      <c r="AI26" s="623"/>
      <c r="AJ26" s="623"/>
      <c r="AK26" s="623"/>
      <c r="AL26" s="624" t="s">
        <v>525</v>
      </c>
      <c r="AM26" s="625"/>
      <c r="AN26" s="625"/>
      <c r="AO26" s="626"/>
      <c r="AP26" s="658" t="s">
        <v>261</v>
      </c>
      <c r="AQ26" s="676"/>
      <c r="AR26" s="676"/>
      <c r="AS26" s="676"/>
      <c r="AT26" s="676"/>
      <c r="AU26" s="676"/>
      <c r="AV26" s="676"/>
      <c r="AW26" s="676"/>
      <c r="AX26" s="676"/>
      <c r="AY26" s="676"/>
      <c r="AZ26" s="676"/>
      <c r="BA26" s="676"/>
      <c r="BB26" s="676"/>
      <c r="BC26" s="676"/>
      <c r="BD26" s="676"/>
      <c r="BE26" s="676"/>
      <c r="BF26" s="660"/>
      <c r="BG26" s="620" t="s">
        <v>526</v>
      </c>
      <c r="BH26" s="621"/>
      <c r="BI26" s="621"/>
      <c r="BJ26" s="621"/>
      <c r="BK26" s="621"/>
      <c r="BL26" s="621"/>
      <c r="BM26" s="621"/>
      <c r="BN26" s="622"/>
      <c r="BO26" s="616" t="s">
        <v>526</v>
      </c>
      <c r="BP26" s="616"/>
      <c r="BQ26" s="616"/>
      <c r="BR26" s="616"/>
      <c r="BS26" s="623" t="s">
        <v>526</v>
      </c>
      <c r="BT26" s="623"/>
      <c r="BU26" s="623"/>
      <c r="BV26" s="623"/>
      <c r="BW26" s="623"/>
      <c r="BX26" s="623"/>
      <c r="BY26" s="623"/>
      <c r="BZ26" s="623"/>
      <c r="CA26" s="623"/>
      <c r="CB26" s="627"/>
      <c r="CD26" s="645" t="s">
        <v>262</v>
      </c>
      <c r="CE26" s="646"/>
      <c r="CF26" s="646"/>
      <c r="CG26" s="646"/>
      <c r="CH26" s="646"/>
      <c r="CI26" s="646"/>
      <c r="CJ26" s="646"/>
      <c r="CK26" s="646"/>
      <c r="CL26" s="646"/>
      <c r="CM26" s="646"/>
      <c r="CN26" s="646"/>
      <c r="CO26" s="646"/>
      <c r="CP26" s="646"/>
      <c r="CQ26" s="647"/>
      <c r="CR26" s="620">
        <v>447223</v>
      </c>
      <c r="CS26" s="621"/>
      <c r="CT26" s="621"/>
      <c r="CU26" s="621"/>
      <c r="CV26" s="621"/>
      <c r="CW26" s="621"/>
      <c r="CX26" s="621"/>
      <c r="CY26" s="622"/>
      <c r="CZ26" s="624">
        <v>3.6</v>
      </c>
      <c r="DA26" s="668"/>
      <c r="DB26" s="668"/>
      <c r="DC26" s="675"/>
      <c r="DD26" s="639">
        <v>369398</v>
      </c>
      <c r="DE26" s="621"/>
      <c r="DF26" s="621"/>
      <c r="DG26" s="621"/>
      <c r="DH26" s="621"/>
      <c r="DI26" s="621"/>
      <c r="DJ26" s="621"/>
      <c r="DK26" s="622"/>
      <c r="DL26" s="639" t="s">
        <v>526</v>
      </c>
      <c r="DM26" s="621"/>
      <c r="DN26" s="621"/>
      <c r="DO26" s="621"/>
      <c r="DP26" s="621"/>
      <c r="DQ26" s="621"/>
      <c r="DR26" s="621"/>
      <c r="DS26" s="621"/>
      <c r="DT26" s="621"/>
      <c r="DU26" s="621"/>
      <c r="DV26" s="622"/>
      <c r="DW26" s="624" t="s">
        <v>559</v>
      </c>
      <c r="DX26" s="668"/>
      <c r="DY26" s="668"/>
      <c r="DZ26" s="668"/>
      <c r="EA26" s="668"/>
      <c r="EB26" s="668"/>
      <c r="EC26" s="669"/>
    </row>
    <row r="27" spans="2:133" ht="11.25" customHeight="1" x14ac:dyDescent="0.15">
      <c r="B27" s="617" t="s">
        <v>563</v>
      </c>
      <c r="C27" s="618"/>
      <c r="D27" s="618"/>
      <c r="E27" s="618"/>
      <c r="F27" s="618"/>
      <c r="G27" s="618"/>
      <c r="H27" s="618"/>
      <c r="I27" s="618"/>
      <c r="J27" s="618"/>
      <c r="K27" s="618"/>
      <c r="L27" s="618"/>
      <c r="M27" s="618"/>
      <c r="N27" s="618"/>
      <c r="O27" s="618"/>
      <c r="P27" s="618"/>
      <c r="Q27" s="619"/>
      <c r="R27" s="620">
        <v>5941130</v>
      </c>
      <c r="S27" s="621"/>
      <c r="T27" s="621"/>
      <c r="U27" s="621"/>
      <c r="V27" s="621"/>
      <c r="W27" s="621"/>
      <c r="X27" s="621"/>
      <c r="Y27" s="622"/>
      <c r="Z27" s="616">
        <v>46.1</v>
      </c>
      <c r="AA27" s="616"/>
      <c r="AB27" s="616"/>
      <c r="AC27" s="616"/>
      <c r="AD27" s="623">
        <v>4635060</v>
      </c>
      <c r="AE27" s="623"/>
      <c r="AF27" s="623"/>
      <c r="AG27" s="623"/>
      <c r="AH27" s="623"/>
      <c r="AI27" s="623"/>
      <c r="AJ27" s="623"/>
      <c r="AK27" s="623"/>
      <c r="AL27" s="624">
        <v>99.099998474121094</v>
      </c>
      <c r="AM27" s="625"/>
      <c r="AN27" s="625"/>
      <c r="AO27" s="626"/>
      <c r="AP27" s="617" t="s">
        <v>263</v>
      </c>
      <c r="AQ27" s="618"/>
      <c r="AR27" s="618"/>
      <c r="AS27" s="618"/>
      <c r="AT27" s="618"/>
      <c r="AU27" s="618"/>
      <c r="AV27" s="618"/>
      <c r="AW27" s="618"/>
      <c r="AX27" s="618"/>
      <c r="AY27" s="618"/>
      <c r="AZ27" s="618"/>
      <c r="BA27" s="618"/>
      <c r="BB27" s="618"/>
      <c r="BC27" s="618"/>
      <c r="BD27" s="618"/>
      <c r="BE27" s="618"/>
      <c r="BF27" s="619"/>
      <c r="BG27" s="620">
        <v>920324</v>
      </c>
      <c r="BH27" s="621"/>
      <c r="BI27" s="621"/>
      <c r="BJ27" s="621"/>
      <c r="BK27" s="621"/>
      <c r="BL27" s="621"/>
      <c r="BM27" s="621"/>
      <c r="BN27" s="622"/>
      <c r="BO27" s="616">
        <v>100</v>
      </c>
      <c r="BP27" s="616"/>
      <c r="BQ27" s="616"/>
      <c r="BR27" s="616"/>
      <c r="BS27" s="623">
        <v>12367</v>
      </c>
      <c r="BT27" s="623"/>
      <c r="BU27" s="623"/>
      <c r="BV27" s="623"/>
      <c r="BW27" s="623"/>
      <c r="BX27" s="623"/>
      <c r="BY27" s="623"/>
      <c r="BZ27" s="623"/>
      <c r="CA27" s="623"/>
      <c r="CB27" s="627"/>
      <c r="CD27" s="645" t="s">
        <v>562</v>
      </c>
      <c r="CE27" s="646"/>
      <c r="CF27" s="646"/>
      <c r="CG27" s="646"/>
      <c r="CH27" s="646"/>
      <c r="CI27" s="646"/>
      <c r="CJ27" s="646"/>
      <c r="CK27" s="646"/>
      <c r="CL27" s="646"/>
      <c r="CM27" s="646"/>
      <c r="CN27" s="646"/>
      <c r="CO27" s="646"/>
      <c r="CP27" s="646"/>
      <c r="CQ27" s="647"/>
      <c r="CR27" s="620">
        <v>586643</v>
      </c>
      <c r="CS27" s="673"/>
      <c r="CT27" s="673"/>
      <c r="CU27" s="673"/>
      <c r="CV27" s="673"/>
      <c r="CW27" s="673"/>
      <c r="CX27" s="673"/>
      <c r="CY27" s="674"/>
      <c r="CZ27" s="624">
        <v>4.7</v>
      </c>
      <c r="DA27" s="668"/>
      <c r="DB27" s="668"/>
      <c r="DC27" s="675"/>
      <c r="DD27" s="639">
        <v>208114</v>
      </c>
      <c r="DE27" s="673"/>
      <c r="DF27" s="673"/>
      <c r="DG27" s="673"/>
      <c r="DH27" s="673"/>
      <c r="DI27" s="673"/>
      <c r="DJ27" s="673"/>
      <c r="DK27" s="674"/>
      <c r="DL27" s="639">
        <v>156394</v>
      </c>
      <c r="DM27" s="673"/>
      <c r="DN27" s="673"/>
      <c r="DO27" s="673"/>
      <c r="DP27" s="673"/>
      <c r="DQ27" s="673"/>
      <c r="DR27" s="673"/>
      <c r="DS27" s="673"/>
      <c r="DT27" s="673"/>
      <c r="DU27" s="673"/>
      <c r="DV27" s="674"/>
      <c r="DW27" s="624">
        <v>3.3</v>
      </c>
      <c r="DX27" s="668"/>
      <c r="DY27" s="668"/>
      <c r="DZ27" s="668"/>
      <c r="EA27" s="668"/>
      <c r="EB27" s="668"/>
      <c r="EC27" s="669"/>
    </row>
    <row r="28" spans="2:133" ht="11.25" customHeight="1" x14ac:dyDescent="0.15">
      <c r="B28" s="617" t="s">
        <v>561</v>
      </c>
      <c r="C28" s="618"/>
      <c r="D28" s="618"/>
      <c r="E28" s="618"/>
      <c r="F28" s="618"/>
      <c r="G28" s="618"/>
      <c r="H28" s="618"/>
      <c r="I28" s="618"/>
      <c r="J28" s="618"/>
      <c r="K28" s="618"/>
      <c r="L28" s="618"/>
      <c r="M28" s="618"/>
      <c r="N28" s="618"/>
      <c r="O28" s="618"/>
      <c r="P28" s="618"/>
      <c r="Q28" s="619"/>
      <c r="R28" s="620">
        <v>897</v>
      </c>
      <c r="S28" s="621"/>
      <c r="T28" s="621"/>
      <c r="U28" s="621"/>
      <c r="V28" s="621"/>
      <c r="W28" s="621"/>
      <c r="X28" s="621"/>
      <c r="Y28" s="622"/>
      <c r="Z28" s="616">
        <v>0</v>
      </c>
      <c r="AA28" s="616"/>
      <c r="AB28" s="616"/>
      <c r="AC28" s="616"/>
      <c r="AD28" s="623">
        <v>897</v>
      </c>
      <c r="AE28" s="623"/>
      <c r="AF28" s="623"/>
      <c r="AG28" s="623"/>
      <c r="AH28" s="623"/>
      <c r="AI28" s="623"/>
      <c r="AJ28" s="623"/>
      <c r="AK28" s="623"/>
      <c r="AL28" s="624">
        <v>0</v>
      </c>
      <c r="AM28" s="625"/>
      <c r="AN28" s="625"/>
      <c r="AO28" s="626"/>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16"/>
      <c r="BP28" s="616"/>
      <c r="BQ28" s="616"/>
      <c r="BR28" s="616"/>
      <c r="BS28" s="639"/>
      <c r="BT28" s="621"/>
      <c r="BU28" s="621"/>
      <c r="BV28" s="621"/>
      <c r="BW28" s="621"/>
      <c r="BX28" s="621"/>
      <c r="BY28" s="621"/>
      <c r="BZ28" s="621"/>
      <c r="CA28" s="621"/>
      <c r="CB28" s="640"/>
      <c r="CD28" s="645" t="s">
        <v>560</v>
      </c>
      <c r="CE28" s="646"/>
      <c r="CF28" s="646"/>
      <c r="CG28" s="646"/>
      <c r="CH28" s="646"/>
      <c r="CI28" s="646"/>
      <c r="CJ28" s="646"/>
      <c r="CK28" s="646"/>
      <c r="CL28" s="646"/>
      <c r="CM28" s="646"/>
      <c r="CN28" s="646"/>
      <c r="CO28" s="646"/>
      <c r="CP28" s="646"/>
      <c r="CQ28" s="647"/>
      <c r="CR28" s="620">
        <v>1678939</v>
      </c>
      <c r="CS28" s="621"/>
      <c r="CT28" s="621"/>
      <c r="CU28" s="621"/>
      <c r="CV28" s="621"/>
      <c r="CW28" s="621"/>
      <c r="CX28" s="621"/>
      <c r="CY28" s="622"/>
      <c r="CZ28" s="624">
        <v>13.5</v>
      </c>
      <c r="DA28" s="668"/>
      <c r="DB28" s="668"/>
      <c r="DC28" s="675"/>
      <c r="DD28" s="639">
        <v>1503901</v>
      </c>
      <c r="DE28" s="621"/>
      <c r="DF28" s="621"/>
      <c r="DG28" s="621"/>
      <c r="DH28" s="621"/>
      <c r="DI28" s="621"/>
      <c r="DJ28" s="621"/>
      <c r="DK28" s="622"/>
      <c r="DL28" s="639">
        <v>1313632</v>
      </c>
      <c r="DM28" s="621"/>
      <c r="DN28" s="621"/>
      <c r="DO28" s="621"/>
      <c r="DP28" s="621"/>
      <c r="DQ28" s="621"/>
      <c r="DR28" s="621"/>
      <c r="DS28" s="621"/>
      <c r="DT28" s="621"/>
      <c r="DU28" s="621"/>
      <c r="DV28" s="622"/>
      <c r="DW28" s="624">
        <v>27.4</v>
      </c>
      <c r="DX28" s="668"/>
      <c r="DY28" s="668"/>
      <c r="DZ28" s="668"/>
      <c r="EA28" s="668"/>
      <c r="EB28" s="668"/>
      <c r="EC28" s="669"/>
    </row>
    <row r="29" spans="2:133" ht="11.25" customHeight="1" x14ac:dyDescent="0.15">
      <c r="B29" s="617" t="s">
        <v>264</v>
      </c>
      <c r="C29" s="618"/>
      <c r="D29" s="618"/>
      <c r="E29" s="618"/>
      <c r="F29" s="618"/>
      <c r="G29" s="618"/>
      <c r="H29" s="618"/>
      <c r="I29" s="618"/>
      <c r="J29" s="618"/>
      <c r="K29" s="618"/>
      <c r="L29" s="618"/>
      <c r="M29" s="618"/>
      <c r="N29" s="618"/>
      <c r="O29" s="618"/>
      <c r="P29" s="618"/>
      <c r="Q29" s="619"/>
      <c r="R29" s="620">
        <v>13918</v>
      </c>
      <c r="S29" s="621"/>
      <c r="T29" s="621"/>
      <c r="U29" s="621"/>
      <c r="V29" s="621"/>
      <c r="W29" s="621"/>
      <c r="X29" s="621"/>
      <c r="Y29" s="622"/>
      <c r="Z29" s="616">
        <v>0.1</v>
      </c>
      <c r="AA29" s="616"/>
      <c r="AB29" s="616"/>
      <c r="AC29" s="616"/>
      <c r="AD29" s="623" t="s">
        <v>559</v>
      </c>
      <c r="AE29" s="623"/>
      <c r="AF29" s="623"/>
      <c r="AG29" s="623"/>
      <c r="AH29" s="623"/>
      <c r="AI29" s="623"/>
      <c r="AJ29" s="623"/>
      <c r="AK29" s="623"/>
      <c r="AL29" s="624" t="s">
        <v>559</v>
      </c>
      <c r="AM29" s="625"/>
      <c r="AN29" s="625"/>
      <c r="AO29" s="626"/>
      <c r="AP29" s="670"/>
      <c r="AQ29" s="671"/>
      <c r="AR29" s="671"/>
      <c r="AS29" s="671"/>
      <c r="AT29" s="671"/>
      <c r="AU29" s="671"/>
      <c r="AV29" s="671"/>
      <c r="AW29" s="671"/>
      <c r="AX29" s="671"/>
      <c r="AY29" s="671"/>
      <c r="AZ29" s="671"/>
      <c r="BA29" s="671"/>
      <c r="BB29" s="671"/>
      <c r="BC29" s="671"/>
      <c r="BD29" s="671"/>
      <c r="BE29" s="671"/>
      <c r="BF29" s="672"/>
      <c r="BG29" s="620"/>
      <c r="BH29" s="621"/>
      <c r="BI29" s="621"/>
      <c r="BJ29" s="621"/>
      <c r="BK29" s="621"/>
      <c r="BL29" s="621"/>
      <c r="BM29" s="621"/>
      <c r="BN29" s="622"/>
      <c r="BO29" s="616"/>
      <c r="BP29" s="616"/>
      <c r="BQ29" s="616"/>
      <c r="BR29" s="616"/>
      <c r="BS29" s="623"/>
      <c r="BT29" s="623"/>
      <c r="BU29" s="623"/>
      <c r="BV29" s="623"/>
      <c r="BW29" s="623"/>
      <c r="BX29" s="623"/>
      <c r="BY29" s="623"/>
      <c r="BZ29" s="623"/>
      <c r="CA29" s="623"/>
      <c r="CB29" s="627"/>
      <c r="CD29" s="698" t="s">
        <v>265</v>
      </c>
      <c r="CE29" s="699"/>
      <c r="CF29" s="645" t="s">
        <v>558</v>
      </c>
      <c r="CG29" s="646"/>
      <c r="CH29" s="646"/>
      <c r="CI29" s="646"/>
      <c r="CJ29" s="646"/>
      <c r="CK29" s="646"/>
      <c r="CL29" s="646"/>
      <c r="CM29" s="646"/>
      <c r="CN29" s="646"/>
      <c r="CO29" s="646"/>
      <c r="CP29" s="646"/>
      <c r="CQ29" s="647"/>
      <c r="CR29" s="620">
        <v>1677486</v>
      </c>
      <c r="CS29" s="673"/>
      <c r="CT29" s="673"/>
      <c r="CU29" s="673"/>
      <c r="CV29" s="673"/>
      <c r="CW29" s="673"/>
      <c r="CX29" s="673"/>
      <c r="CY29" s="674"/>
      <c r="CZ29" s="624">
        <v>13.5</v>
      </c>
      <c r="DA29" s="668"/>
      <c r="DB29" s="668"/>
      <c r="DC29" s="675"/>
      <c r="DD29" s="639">
        <v>1502448</v>
      </c>
      <c r="DE29" s="673"/>
      <c r="DF29" s="673"/>
      <c r="DG29" s="673"/>
      <c r="DH29" s="673"/>
      <c r="DI29" s="673"/>
      <c r="DJ29" s="673"/>
      <c r="DK29" s="674"/>
      <c r="DL29" s="639">
        <v>1312179</v>
      </c>
      <c r="DM29" s="673"/>
      <c r="DN29" s="673"/>
      <c r="DO29" s="673"/>
      <c r="DP29" s="673"/>
      <c r="DQ29" s="673"/>
      <c r="DR29" s="673"/>
      <c r="DS29" s="673"/>
      <c r="DT29" s="673"/>
      <c r="DU29" s="673"/>
      <c r="DV29" s="674"/>
      <c r="DW29" s="624">
        <v>27.3</v>
      </c>
      <c r="DX29" s="668"/>
      <c r="DY29" s="668"/>
      <c r="DZ29" s="668"/>
      <c r="EA29" s="668"/>
      <c r="EB29" s="668"/>
      <c r="EC29" s="669"/>
    </row>
    <row r="30" spans="2:133" ht="11.25" customHeight="1" x14ac:dyDescent="0.15">
      <c r="B30" s="617" t="s">
        <v>266</v>
      </c>
      <c r="C30" s="618"/>
      <c r="D30" s="618"/>
      <c r="E30" s="618"/>
      <c r="F30" s="618"/>
      <c r="G30" s="618"/>
      <c r="H30" s="618"/>
      <c r="I30" s="618"/>
      <c r="J30" s="618"/>
      <c r="K30" s="618"/>
      <c r="L30" s="618"/>
      <c r="M30" s="618"/>
      <c r="N30" s="618"/>
      <c r="O30" s="618"/>
      <c r="P30" s="618"/>
      <c r="Q30" s="619"/>
      <c r="R30" s="620">
        <v>185060</v>
      </c>
      <c r="S30" s="621"/>
      <c r="T30" s="621"/>
      <c r="U30" s="621"/>
      <c r="V30" s="621"/>
      <c r="W30" s="621"/>
      <c r="X30" s="621"/>
      <c r="Y30" s="622"/>
      <c r="Z30" s="616">
        <v>1.4</v>
      </c>
      <c r="AA30" s="616"/>
      <c r="AB30" s="616"/>
      <c r="AC30" s="616"/>
      <c r="AD30" s="623">
        <v>12940</v>
      </c>
      <c r="AE30" s="623"/>
      <c r="AF30" s="623"/>
      <c r="AG30" s="623"/>
      <c r="AH30" s="623"/>
      <c r="AI30" s="623"/>
      <c r="AJ30" s="623"/>
      <c r="AK30" s="623"/>
      <c r="AL30" s="624">
        <v>0.3</v>
      </c>
      <c r="AM30" s="625"/>
      <c r="AN30" s="625"/>
      <c r="AO30" s="626"/>
      <c r="AP30" s="606" t="s">
        <v>221</v>
      </c>
      <c r="AQ30" s="607"/>
      <c r="AR30" s="607"/>
      <c r="AS30" s="607"/>
      <c r="AT30" s="607"/>
      <c r="AU30" s="607"/>
      <c r="AV30" s="607"/>
      <c r="AW30" s="607"/>
      <c r="AX30" s="607"/>
      <c r="AY30" s="607"/>
      <c r="AZ30" s="607"/>
      <c r="BA30" s="607"/>
      <c r="BB30" s="607"/>
      <c r="BC30" s="607"/>
      <c r="BD30" s="607"/>
      <c r="BE30" s="607"/>
      <c r="BF30" s="608"/>
      <c r="BG30" s="606" t="s">
        <v>267</v>
      </c>
      <c r="BH30" s="677"/>
      <c r="BI30" s="677"/>
      <c r="BJ30" s="677"/>
      <c r="BK30" s="677"/>
      <c r="BL30" s="677"/>
      <c r="BM30" s="677"/>
      <c r="BN30" s="677"/>
      <c r="BO30" s="677"/>
      <c r="BP30" s="677"/>
      <c r="BQ30" s="678"/>
      <c r="BR30" s="606" t="s">
        <v>268</v>
      </c>
      <c r="BS30" s="677"/>
      <c r="BT30" s="677"/>
      <c r="BU30" s="677"/>
      <c r="BV30" s="677"/>
      <c r="BW30" s="677"/>
      <c r="BX30" s="677"/>
      <c r="BY30" s="677"/>
      <c r="BZ30" s="677"/>
      <c r="CA30" s="677"/>
      <c r="CB30" s="678"/>
      <c r="CD30" s="700"/>
      <c r="CE30" s="701"/>
      <c r="CF30" s="645" t="s">
        <v>557</v>
      </c>
      <c r="CG30" s="646"/>
      <c r="CH30" s="646"/>
      <c r="CI30" s="646"/>
      <c r="CJ30" s="646"/>
      <c r="CK30" s="646"/>
      <c r="CL30" s="646"/>
      <c r="CM30" s="646"/>
      <c r="CN30" s="646"/>
      <c r="CO30" s="646"/>
      <c r="CP30" s="646"/>
      <c r="CQ30" s="647"/>
      <c r="CR30" s="620">
        <v>1639264</v>
      </c>
      <c r="CS30" s="621"/>
      <c r="CT30" s="621"/>
      <c r="CU30" s="621"/>
      <c r="CV30" s="621"/>
      <c r="CW30" s="621"/>
      <c r="CX30" s="621"/>
      <c r="CY30" s="622"/>
      <c r="CZ30" s="624">
        <v>13.2</v>
      </c>
      <c r="DA30" s="668"/>
      <c r="DB30" s="668"/>
      <c r="DC30" s="675"/>
      <c r="DD30" s="639">
        <v>1464226</v>
      </c>
      <c r="DE30" s="621"/>
      <c r="DF30" s="621"/>
      <c r="DG30" s="621"/>
      <c r="DH30" s="621"/>
      <c r="DI30" s="621"/>
      <c r="DJ30" s="621"/>
      <c r="DK30" s="622"/>
      <c r="DL30" s="639">
        <v>1273957</v>
      </c>
      <c r="DM30" s="621"/>
      <c r="DN30" s="621"/>
      <c r="DO30" s="621"/>
      <c r="DP30" s="621"/>
      <c r="DQ30" s="621"/>
      <c r="DR30" s="621"/>
      <c r="DS30" s="621"/>
      <c r="DT30" s="621"/>
      <c r="DU30" s="621"/>
      <c r="DV30" s="622"/>
      <c r="DW30" s="624">
        <v>26.5</v>
      </c>
      <c r="DX30" s="668"/>
      <c r="DY30" s="668"/>
      <c r="DZ30" s="668"/>
      <c r="EA30" s="668"/>
      <c r="EB30" s="668"/>
      <c r="EC30" s="669"/>
    </row>
    <row r="31" spans="2:133" ht="11.25" customHeight="1" x14ac:dyDescent="0.15">
      <c r="B31" s="617" t="s">
        <v>269</v>
      </c>
      <c r="C31" s="618"/>
      <c r="D31" s="618"/>
      <c r="E31" s="618"/>
      <c r="F31" s="618"/>
      <c r="G31" s="618"/>
      <c r="H31" s="618"/>
      <c r="I31" s="618"/>
      <c r="J31" s="618"/>
      <c r="K31" s="618"/>
      <c r="L31" s="618"/>
      <c r="M31" s="618"/>
      <c r="N31" s="618"/>
      <c r="O31" s="618"/>
      <c r="P31" s="618"/>
      <c r="Q31" s="619"/>
      <c r="R31" s="620">
        <v>23636</v>
      </c>
      <c r="S31" s="621"/>
      <c r="T31" s="621"/>
      <c r="U31" s="621"/>
      <c r="V31" s="621"/>
      <c r="W31" s="621"/>
      <c r="X31" s="621"/>
      <c r="Y31" s="622"/>
      <c r="Z31" s="616">
        <v>0.2</v>
      </c>
      <c r="AA31" s="616"/>
      <c r="AB31" s="616"/>
      <c r="AC31" s="616"/>
      <c r="AD31" s="623">
        <v>56</v>
      </c>
      <c r="AE31" s="623"/>
      <c r="AF31" s="623"/>
      <c r="AG31" s="623"/>
      <c r="AH31" s="623"/>
      <c r="AI31" s="623"/>
      <c r="AJ31" s="623"/>
      <c r="AK31" s="623"/>
      <c r="AL31" s="624">
        <v>0</v>
      </c>
      <c r="AM31" s="625"/>
      <c r="AN31" s="625"/>
      <c r="AO31" s="626"/>
      <c r="AP31" s="682" t="s">
        <v>270</v>
      </c>
      <c r="AQ31" s="683"/>
      <c r="AR31" s="683"/>
      <c r="AS31" s="683"/>
      <c r="AT31" s="688" t="s">
        <v>271</v>
      </c>
      <c r="AU31" s="366"/>
      <c r="AV31" s="366"/>
      <c r="AW31" s="366"/>
      <c r="AX31" s="628" t="s">
        <v>188</v>
      </c>
      <c r="AY31" s="629"/>
      <c r="AZ31" s="629"/>
      <c r="BA31" s="629"/>
      <c r="BB31" s="629"/>
      <c r="BC31" s="629"/>
      <c r="BD31" s="629"/>
      <c r="BE31" s="629"/>
      <c r="BF31" s="630"/>
      <c r="BG31" s="679">
        <v>99.4</v>
      </c>
      <c r="BH31" s="680"/>
      <c r="BI31" s="680"/>
      <c r="BJ31" s="680"/>
      <c r="BK31" s="680"/>
      <c r="BL31" s="680"/>
      <c r="BM31" s="637">
        <v>93.4</v>
      </c>
      <c r="BN31" s="680"/>
      <c r="BO31" s="680"/>
      <c r="BP31" s="680"/>
      <c r="BQ31" s="681"/>
      <c r="BR31" s="679">
        <v>97.8</v>
      </c>
      <c r="BS31" s="680"/>
      <c r="BT31" s="680"/>
      <c r="BU31" s="680"/>
      <c r="BV31" s="680"/>
      <c r="BW31" s="680"/>
      <c r="BX31" s="637">
        <v>92.3</v>
      </c>
      <c r="BY31" s="680"/>
      <c r="BZ31" s="680"/>
      <c r="CA31" s="680"/>
      <c r="CB31" s="681"/>
      <c r="CD31" s="700"/>
      <c r="CE31" s="701"/>
      <c r="CF31" s="645" t="s">
        <v>556</v>
      </c>
      <c r="CG31" s="646"/>
      <c r="CH31" s="646"/>
      <c r="CI31" s="646"/>
      <c r="CJ31" s="646"/>
      <c r="CK31" s="646"/>
      <c r="CL31" s="646"/>
      <c r="CM31" s="646"/>
      <c r="CN31" s="646"/>
      <c r="CO31" s="646"/>
      <c r="CP31" s="646"/>
      <c r="CQ31" s="647"/>
      <c r="CR31" s="620">
        <v>38222</v>
      </c>
      <c r="CS31" s="673"/>
      <c r="CT31" s="673"/>
      <c r="CU31" s="673"/>
      <c r="CV31" s="673"/>
      <c r="CW31" s="673"/>
      <c r="CX31" s="673"/>
      <c r="CY31" s="674"/>
      <c r="CZ31" s="624">
        <v>0.3</v>
      </c>
      <c r="DA31" s="668"/>
      <c r="DB31" s="668"/>
      <c r="DC31" s="675"/>
      <c r="DD31" s="639">
        <v>38222</v>
      </c>
      <c r="DE31" s="673"/>
      <c r="DF31" s="673"/>
      <c r="DG31" s="673"/>
      <c r="DH31" s="673"/>
      <c r="DI31" s="673"/>
      <c r="DJ31" s="673"/>
      <c r="DK31" s="674"/>
      <c r="DL31" s="639">
        <v>38222</v>
      </c>
      <c r="DM31" s="673"/>
      <c r="DN31" s="673"/>
      <c r="DO31" s="673"/>
      <c r="DP31" s="673"/>
      <c r="DQ31" s="673"/>
      <c r="DR31" s="673"/>
      <c r="DS31" s="673"/>
      <c r="DT31" s="673"/>
      <c r="DU31" s="673"/>
      <c r="DV31" s="674"/>
      <c r="DW31" s="624">
        <v>0.8</v>
      </c>
      <c r="DX31" s="668"/>
      <c r="DY31" s="668"/>
      <c r="DZ31" s="668"/>
      <c r="EA31" s="668"/>
      <c r="EB31" s="668"/>
      <c r="EC31" s="669"/>
    </row>
    <row r="32" spans="2:133" ht="11.25" customHeight="1" x14ac:dyDescent="0.15">
      <c r="B32" s="617" t="s">
        <v>272</v>
      </c>
      <c r="C32" s="618"/>
      <c r="D32" s="618"/>
      <c r="E32" s="618"/>
      <c r="F32" s="618"/>
      <c r="G32" s="618"/>
      <c r="H32" s="618"/>
      <c r="I32" s="618"/>
      <c r="J32" s="618"/>
      <c r="K32" s="618"/>
      <c r="L32" s="618"/>
      <c r="M32" s="618"/>
      <c r="N32" s="618"/>
      <c r="O32" s="618"/>
      <c r="P32" s="618"/>
      <c r="Q32" s="619"/>
      <c r="R32" s="620">
        <v>2066625</v>
      </c>
      <c r="S32" s="621"/>
      <c r="T32" s="621"/>
      <c r="U32" s="621"/>
      <c r="V32" s="621"/>
      <c r="W32" s="621"/>
      <c r="X32" s="621"/>
      <c r="Y32" s="622"/>
      <c r="Z32" s="616">
        <v>16</v>
      </c>
      <c r="AA32" s="616"/>
      <c r="AB32" s="616"/>
      <c r="AC32" s="616"/>
      <c r="AD32" s="623" t="s">
        <v>526</v>
      </c>
      <c r="AE32" s="623"/>
      <c r="AF32" s="623"/>
      <c r="AG32" s="623"/>
      <c r="AH32" s="623"/>
      <c r="AI32" s="623"/>
      <c r="AJ32" s="623"/>
      <c r="AK32" s="623"/>
      <c r="AL32" s="624" t="s">
        <v>526</v>
      </c>
      <c r="AM32" s="625"/>
      <c r="AN32" s="625"/>
      <c r="AO32" s="626"/>
      <c r="AP32" s="684"/>
      <c r="AQ32" s="685"/>
      <c r="AR32" s="685"/>
      <c r="AS32" s="685"/>
      <c r="AT32" s="689"/>
      <c r="AU32" s="362" t="s">
        <v>555</v>
      </c>
      <c r="AV32" s="362"/>
      <c r="AW32" s="362"/>
      <c r="AX32" s="617" t="s">
        <v>273</v>
      </c>
      <c r="AY32" s="618"/>
      <c r="AZ32" s="618"/>
      <c r="BA32" s="618"/>
      <c r="BB32" s="618"/>
      <c r="BC32" s="618"/>
      <c r="BD32" s="618"/>
      <c r="BE32" s="618"/>
      <c r="BF32" s="619"/>
      <c r="BG32" s="691">
        <v>99.5</v>
      </c>
      <c r="BH32" s="673"/>
      <c r="BI32" s="673"/>
      <c r="BJ32" s="673"/>
      <c r="BK32" s="673"/>
      <c r="BL32" s="673"/>
      <c r="BM32" s="625">
        <v>98.2</v>
      </c>
      <c r="BN32" s="692"/>
      <c r="BO32" s="692"/>
      <c r="BP32" s="692"/>
      <c r="BQ32" s="693"/>
      <c r="BR32" s="691">
        <v>99.1</v>
      </c>
      <c r="BS32" s="673"/>
      <c r="BT32" s="673"/>
      <c r="BU32" s="673"/>
      <c r="BV32" s="673"/>
      <c r="BW32" s="673"/>
      <c r="BX32" s="625">
        <v>97.9</v>
      </c>
      <c r="BY32" s="692"/>
      <c r="BZ32" s="692"/>
      <c r="CA32" s="692"/>
      <c r="CB32" s="693"/>
      <c r="CD32" s="702"/>
      <c r="CE32" s="703"/>
      <c r="CF32" s="645" t="s">
        <v>554</v>
      </c>
      <c r="CG32" s="646"/>
      <c r="CH32" s="646"/>
      <c r="CI32" s="646"/>
      <c r="CJ32" s="646"/>
      <c r="CK32" s="646"/>
      <c r="CL32" s="646"/>
      <c r="CM32" s="646"/>
      <c r="CN32" s="646"/>
      <c r="CO32" s="646"/>
      <c r="CP32" s="646"/>
      <c r="CQ32" s="647"/>
      <c r="CR32" s="620">
        <v>1453</v>
      </c>
      <c r="CS32" s="621"/>
      <c r="CT32" s="621"/>
      <c r="CU32" s="621"/>
      <c r="CV32" s="621"/>
      <c r="CW32" s="621"/>
      <c r="CX32" s="621"/>
      <c r="CY32" s="622"/>
      <c r="CZ32" s="624">
        <v>0</v>
      </c>
      <c r="DA32" s="668"/>
      <c r="DB32" s="668"/>
      <c r="DC32" s="675"/>
      <c r="DD32" s="639">
        <v>1453</v>
      </c>
      <c r="DE32" s="621"/>
      <c r="DF32" s="621"/>
      <c r="DG32" s="621"/>
      <c r="DH32" s="621"/>
      <c r="DI32" s="621"/>
      <c r="DJ32" s="621"/>
      <c r="DK32" s="622"/>
      <c r="DL32" s="639">
        <v>1453</v>
      </c>
      <c r="DM32" s="621"/>
      <c r="DN32" s="621"/>
      <c r="DO32" s="621"/>
      <c r="DP32" s="621"/>
      <c r="DQ32" s="621"/>
      <c r="DR32" s="621"/>
      <c r="DS32" s="621"/>
      <c r="DT32" s="621"/>
      <c r="DU32" s="621"/>
      <c r="DV32" s="622"/>
      <c r="DW32" s="624">
        <v>0</v>
      </c>
      <c r="DX32" s="668"/>
      <c r="DY32" s="668"/>
      <c r="DZ32" s="668"/>
      <c r="EA32" s="668"/>
      <c r="EB32" s="668"/>
      <c r="EC32" s="669"/>
    </row>
    <row r="33" spans="2:133" ht="11.25" customHeight="1" x14ac:dyDescent="0.15">
      <c r="B33" s="664" t="s">
        <v>274</v>
      </c>
      <c r="C33" s="665"/>
      <c r="D33" s="665"/>
      <c r="E33" s="665"/>
      <c r="F33" s="665"/>
      <c r="G33" s="665"/>
      <c r="H33" s="665"/>
      <c r="I33" s="665"/>
      <c r="J33" s="665"/>
      <c r="K33" s="665"/>
      <c r="L33" s="665"/>
      <c r="M33" s="665"/>
      <c r="N33" s="665"/>
      <c r="O33" s="665"/>
      <c r="P33" s="665"/>
      <c r="Q33" s="666"/>
      <c r="R33" s="620" t="s">
        <v>526</v>
      </c>
      <c r="S33" s="621"/>
      <c r="T33" s="621"/>
      <c r="U33" s="621"/>
      <c r="V33" s="621"/>
      <c r="W33" s="621"/>
      <c r="X33" s="621"/>
      <c r="Y33" s="622"/>
      <c r="Z33" s="616" t="s">
        <v>525</v>
      </c>
      <c r="AA33" s="616"/>
      <c r="AB33" s="616"/>
      <c r="AC33" s="616"/>
      <c r="AD33" s="623" t="s">
        <v>526</v>
      </c>
      <c r="AE33" s="623"/>
      <c r="AF33" s="623"/>
      <c r="AG33" s="623"/>
      <c r="AH33" s="623"/>
      <c r="AI33" s="623"/>
      <c r="AJ33" s="623"/>
      <c r="AK33" s="623"/>
      <c r="AL33" s="624" t="s">
        <v>525</v>
      </c>
      <c r="AM33" s="625"/>
      <c r="AN33" s="625"/>
      <c r="AO33" s="626"/>
      <c r="AP33" s="686"/>
      <c r="AQ33" s="687"/>
      <c r="AR33" s="687"/>
      <c r="AS33" s="687"/>
      <c r="AT33" s="690"/>
      <c r="AU33" s="360"/>
      <c r="AV33" s="360"/>
      <c r="AW33" s="360"/>
      <c r="AX33" s="670" t="s">
        <v>275</v>
      </c>
      <c r="AY33" s="671"/>
      <c r="AZ33" s="671"/>
      <c r="BA33" s="671"/>
      <c r="BB33" s="671"/>
      <c r="BC33" s="671"/>
      <c r="BD33" s="671"/>
      <c r="BE33" s="671"/>
      <c r="BF33" s="672"/>
      <c r="BG33" s="694">
        <v>99.3</v>
      </c>
      <c r="BH33" s="695"/>
      <c r="BI33" s="695"/>
      <c r="BJ33" s="695"/>
      <c r="BK33" s="695"/>
      <c r="BL33" s="695"/>
      <c r="BM33" s="696">
        <v>91.9</v>
      </c>
      <c r="BN33" s="695"/>
      <c r="BO33" s="695"/>
      <c r="BP33" s="695"/>
      <c r="BQ33" s="697"/>
      <c r="BR33" s="694">
        <v>96.5</v>
      </c>
      <c r="BS33" s="695"/>
      <c r="BT33" s="695"/>
      <c r="BU33" s="695"/>
      <c r="BV33" s="695"/>
      <c r="BW33" s="695"/>
      <c r="BX33" s="696">
        <v>90.1</v>
      </c>
      <c r="BY33" s="695"/>
      <c r="BZ33" s="695"/>
      <c r="CA33" s="695"/>
      <c r="CB33" s="697"/>
      <c r="CD33" s="645" t="s">
        <v>276</v>
      </c>
      <c r="CE33" s="646"/>
      <c r="CF33" s="646"/>
      <c r="CG33" s="646"/>
      <c r="CH33" s="646"/>
      <c r="CI33" s="646"/>
      <c r="CJ33" s="646"/>
      <c r="CK33" s="646"/>
      <c r="CL33" s="646"/>
      <c r="CM33" s="646"/>
      <c r="CN33" s="646"/>
      <c r="CO33" s="646"/>
      <c r="CP33" s="646"/>
      <c r="CQ33" s="647"/>
      <c r="CR33" s="620">
        <v>6241229</v>
      </c>
      <c r="CS33" s="673"/>
      <c r="CT33" s="673"/>
      <c r="CU33" s="673"/>
      <c r="CV33" s="673"/>
      <c r="CW33" s="673"/>
      <c r="CX33" s="673"/>
      <c r="CY33" s="674"/>
      <c r="CZ33" s="624">
        <v>50.2</v>
      </c>
      <c r="DA33" s="668"/>
      <c r="DB33" s="668"/>
      <c r="DC33" s="675"/>
      <c r="DD33" s="639">
        <v>3210980</v>
      </c>
      <c r="DE33" s="673"/>
      <c r="DF33" s="673"/>
      <c r="DG33" s="673"/>
      <c r="DH33" s="673"/>
      <c r="DI33" s="673"/>
      <c r="DJ33" s="673"/>
      <c r="DK33" s="674"/>
      <c r="DL33" s="639">
        <v>1517552</v>
      </c>
      <c r="DM33" s="673"/>
      <c r="DN33" s="673"/>
      <c r="DO33" s="673"/>
      <c r="DP33" s="673"/>
      <c r="DQ33" s="673"/>
      <c r="DR33" s="673"/>
      <c r="DS33" s="673"/>
      <c r="DT33" s="673"/>
      <c r="DU33" s="673"/>
      <c r="DV33" s="674"/>
      <c r="DW33" s="624">
        <v>31.6</v>
      </c>
      <c r="DX33" s="668"/>
      <c r="DY33" s="668"/>
      <c r="DZ33" s="668"/>
      <c r="EA33" s="668"/>
      <c r="EB33" s="668"/>
      <c r="EC33" s="669"/>
    </row>
    <row r="34" spans="2:133" ht="11.25" customHeight="1" x14ac:dyDescent="0.15">
      <c r="B34" s="617" t="s">
        <v>277</v>
      </c>
      <c r="C34" s="618"/>
      <c r="D34" s="618"/>
      <c r="E34" s="618"/>
      <c r="F34" s="618"/>
      <c r="G34" s="618"/>
      <c r="H34" s="618"/>
      <c r="I34" s="618"/>
      <c r="J34" s="618"/>
      <c r="K34" s="618"/>
      <c r="L34" s="618"/>
      <c r="M34" s="618"/>
      <c r="N34" s="618"/>
      <c r="O34" s="618"/>
      <c r="P34" s="618"/>
      <c r="Q34" s="619"/>
      <c r="R34" s="620">
        <v>463740</v>
      </c>
      <c r="S34" s="621"/>
      <c r="T34" s="621"/>
      <c r="U34" s="621"/>
      <c r="V34" s="621"/>
      <c r="W34" s="621"/>
      <c r="X34" s="621"/>
      <c r="Y34" s="622"/>
      <c r="Z34" s="616">
        <v>3.6</v>
      </c>
      <c r="AA34" s="616"/>
      <c r="AB34" s="616"/>
      <c r="AC34" s="616"/>
      <c r="AD34" s="623" t="s">
        <v>526</v>
      </c>
      <c r="AE34" s="623"/>
      <c r="AF34" s="623"/>
      <c r="AG34" s="623"/>
      <c r="AH34" s="623"/>
      <c r="AI34" s="623"/>
      <c r="AJ34" s="623"/>
      <c r="AK34" s="623"/>
      <c r="AL34" s="624" t="s">
        <v>526</v>
      </c>
      <c r="AM34" s="625"/>
      <c r="AN34" s="625"/>
      <c r="AO34" s="62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553</v>
      </c>
      <c r="CE34" s="646"/>
      <c r="CF34" s="646"/>
      <c r="CG34" s="646"/>
      <c r="CH34" s="646"/>
      <c r="CI34" s="646"/>
      <c r="CJ34" s="646"/>
      <c r="CK34" s="646"/>
      <c r="CL34" s="646"/>
      <c r="CM34" s="646"/>
      <c r="CN34" s="646"/>
      <c r="CO34" s="646"/>
      <c r="CP34" s="646"/>
      <c r="CQ34" s="647"/>
      <c r="CR34" s="620">
        <v>2241888</v>
      </c>
      <c r="CS34" s="621"/>
      <c r="CT34" s="621"/>
      <c r="CU34" s="621"/>
      <c r="CV34" s="621"/>
      <c r="CW34" s="621"/>
      <c r="CX34" s="621"/>
      <c r="CY34" s="622"/>
      <c r="CZ34" s="624">
        <v>18</v>
      </c>
      <c r="DA34" s="668"/>
      <c r="DB34" s="668"/>
      <c r="DC34" s="675"/>
      <c r="DD34" s="639">
        <v>1074988</v>
      </c>
      <c r="DE34" s="621"/>
      <c r="DF34" s="621"/>
      <c r="DG34" s="621"/>
      <c r="DH34" s="621"/>
      <c r="DI34" s="621"/>
      <c r="DJ34" s="621"/>
      <c r="DK34" s="622"/>
      <c r="DL34" s="639">
        <v>526310</v>
      </c>
      <c r="DM34" s="621"/>
      <c r="DN34" s="621"/>
      <c r="DO34" s="621"/>
      <c r="DP34" s="621"/>
      <c r="DQ34" s="621"/>
      <c r="DR34" s="621"/>
      <c r="DS34" s="621"/>
      <c r="DT34" s="621"/>
      <c r="DU34" s="621"/>
      <c r="DV34" s="622"/>
      <c r="DW34" s="624">
        <v>11</v>
      </c>
      <c r="DX34" s="668"/>
      <c r="DY34" s="668"/>
      <c r="DZ34" s="668"/>
      <c r="EA34" s="668"/>
      <c r="EB34" s="668"/>
      <c r="EC34" s="669"/>
    </row>
    <row r="35" spans="2:133" ht="11.25" customHeight="1" x14ac:dyDescent="0.15">
      <c r="B35" s="617" t="s">
        <v>278</v>
      </c>
      <c r="C35" s="618"/>
      <c r="D35" s="618"/>
      <c r="E35" s="618"/>
      <c r="F35" s="618"/>
      <c r="G35" s="618"/>
      <c r="H35" s="618"/>
      <c r="I35" s="618"/>
      <c r="J35" s="618"/>
      <c r="K35" s="618"/>
      <c r="L35" s="618"/>
      <c r="M35" s="618"/>
      <c r="N35" s="618"/>
      <c r="O35" s="618"/>
      <c r="P35" s="618"/>
      <c r="Q35" s="619"/>
      <c r="R35" s="620">
        <v>24637</v>
      </c>
      <c r="S35" s="621"/>
      <c r="T35" s="621"/>
      <c r="U35" s="621"/>
      <c r="V35" s="621"/>
      <c r="W35" s="621"/>
      <c r="X35" s="621"/>
      <c r="Y35" s="622"/>
      <c r="Z35" s="616">
        <v>0.2</v>
      </c>
      <c r="AA35" s="616"/>
      <c r="AB35" s="616"/>
      <c r="AC35" s="616"/>
      <c r="AD35" s="623">
        <v>14149</v>
      </c>
      <c r="AE35" s="623"/>
      <c r="AF35" s="623"/>
      <c r="AG35" s="623"/>
      <c r="AH35" s="623"/>
      <c r="AI35" s="623"/>
      <c r="AJ35" s="623"/>
      <c r="AK35" s="623"/>
      <c r="AL35" s="624">
        <v>0.3</v>
      </c>
      <c r="AM35" s="625"/>
      <c r="AN35" s="625"/>
      <c r="AO35" s="626"/>
      <c r="AP35" s="218"/>
      <c r="AQ35" s="606" t="s">
        <v>279</v>
      </c>
      <c r="AR35" s="607"/>
      <c r="AS35" s="607"/>
      <c r="AT35" s="607"/>
      <c r="AU35" s="607"/>
      <c r="AV35" s="607"/>
      <c r="AW35" s="607"/>
      <c r="AX35" s="607"/>
      <c r="AY35" s="607"/>
      <c r="AZ35" s="607"/>
      <c r="BA35" s="607"/>
      <c r="BB35" s="607"/>
      <c r="BC35" s="607"/>
      <c r="BD35" s="607"/>
      <c r="BE35" s="607"/>
      <c r="BF35" s="608"/>
      <c r="BG35" s="606" t="s">
        <v>280</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45" t="s">
        <v>552</v>
      </c>
      <c r="CE35" s="646"/>
      <c r="CF35" s="646"/>
      <c r="CG35" s="646"/>
      <c r="CH35" s="646"/>
      <c r="CI35" s="646"/>
      <c r="CJ35" s="646"/>
      <c r="CK35" s="646"/>
      <c r="CL35" s="646"/>
      <c r="CM35" s="646"/>
      <c r="CN35" s="646"/>
      <c r="CO35" s="646"/>
      <c r="CP35" s="646"/>
      <c r="CQ35" s="647"/>
      <c r="CR35" s="620">
        <v>98342</v>
      </c>
      <c r="CS35" s="673"/>
      <c r="CT35" s="673"/>
      <c r="CU35" s="673"/>
      <c r="CV35" s="673"/>
      <c r="CW35" s="673"/>
      <c r="CX35" s="673"/>
      <c r="CY35" s="674"/>
      <c r="CZ35" s="624">
        <v>0.8</v>
      </c>
      <c r="DA35" s="668"/>
      <c r="DB35" s="668"/>
      <c r="DC35" s="675"/>
      <c r="DD35" s="639">
        <v>91064</v>
      </c>
      <c r="DE35" s="673"/>
      <c r="DF35" s="673"/>
      <c r="DG35" s="673"/>
      <c r="DH35" s="673"/>
      <c r="DI35" s="673"/>
      <c r="DJ35" s="673"/>
      <c r="DK35" s="674"/>
      <c r="DL35" s="639">
        <v>33533</v>
      </c>
      <c r="DM35" s="673"/>
      <c r="DN35" s="673"/>
      <c r="DO35" s="673"/>
      <c r="DP35" s="673"/>
      <c r="DQ35" s="673"/>
      <c r="DR35" s="673"/>
      <c r="DS35" s="673"/>
      <c r="DT35" s="673"/>
      <c r="DU35" s="673"/>
      <c r="DV35" s="674"/>
      <c r="DW35" s="624">
        <v>0.7</v>
      </c>
      <c r="DX35" s="668"/>
      <c r="DY35" s="668"/>
      <c r="DZ35" s="668"/>
      <c r="EA35" s="668"/>
      <c r="EB35" s="668"/>
      <c r="EC35" s="669"/>
    </row>
    <row r="36" spans="2:133" ht="11.25" customHeight="1" x14ac:dyDescent="0.15">
      <c r="B36" s="617" t="s">
        <v>281</v>
      </c>
      <c r="C36" s="618"/>
      <c r="D36" s="618"/>
      <c r="E36" s="618"/>
      <c r="F36" s="618"/>
      <c r="G36" s="618"/>
      <c r="H36" s="618"/>
      <c r="I36" s="618"/>
      <c r="J36" s="618"/>
      <c r="K36" s="618"/>
      <c r="L36" s="618"/>
      <c r="M36" s="618"/>
      <c r="N36" s="618"/>
      <c r="O36" s="618"/>
      <c r="P36" s="618"/>
      <c r="Q36" s="619"/>
      <c r="R36" s="620">
        <v>1295917</v>
      </c>
      <c r="S36" s="621"/>
      <c r="T36" s="621"/>
      <c r="U36" s="621"/>
      <c r="V36" s="621"/>
      <c r="W36" s="621"/>
      <c r="X36" s="621"/>
      <c r="Y36" s="622"/>
      <c r="Z36" s="616">
        <v>10.1</v>
      </c>
      <c r="AA36" s="616"/>
      <c r="AB36" s="616"/>
      <c r="AC36" s="616"/>
      <c r="AD36" s="623" t="s">
        <v>526</v>
      </c>
      <c r="AE36" s="623"/>
      <c r="AF36" s="623"/>
      <c r="AG36" s="623"/>
      <c r="AH36" s="623"/>
      <c r="AI36" s="623"/>
      <c r="AJ36" s="623"/>
      <c r="AK36" s="623"/>
      <c r="AL36" s="624" t="s">
        <v>526</v>
      </c>
      <c r="AM36" s="625"/>
      <c r="AN36" s="625"/>
      <c r="AO36" s="626"/>
      <c r="AP36" s="218"/>
      <c r="AQ36" s="704" t="s">
        <v>551</v>
      </c>
      <c r="AR36" s="705"/>
      <c r="AS36" s="705"/>
      <c r="AT36" s="705"/>
      <c r="AU36" s="705"/>
      <c r="AV36" s="705"/>
      <c r="AW36" s="705"/>
      <c r="AX36" s="705"/>
      <c r="AY36" s="706"/>
      <c r="AZ36" s="631">
        <v>188909</v>
      </c>
      <c r="BA36" s="632"/>
      <c r="BB36" s="632"/>
      <c r="BC36" s="632"/>
      <c r="BD36" s="632"/>
      <c r="BE36" s="632"/>
      <c r="BF36" s="707"/>
      <c r="BG36" s="641" t="s">
        <v>282</v>
      </c>
      <c r="BH36" s="642"/>
      <c r="BI36" s="642"/>
      <c r="BJ36" s="642"/>
      <c r="BK36" s="642"/>
      <c r="BL36" s="642"/>
      <c r="BM36" s="642"/>
      <c r="BN36" s="642"/>
      <c r="BO36" s="642"/>
      <c r="BP36" s="642"/>
      <c r="BQ36" s="642"/>
      <c r="BR36" s="642"/>
      <c r="BS36" s="642"/>
      <c r="BT36" s="642"/>
      <c r="BU36" s="643"/>
      <c r="BV36" s="631" t="s">
        <v>526</v>
      </c>
      <c r="BW36" s="632"/>
      <c r="BX36" s="632"/>
      <c r="BY36" s="632"/>
      <c r="BZ36" s="632"/>
      <c r="CA36" s="632"/>
      <c r="CB36" s="707"/>
      <c r="CD36" s="645" t="s">
        <v>283</v>
      </c>
      <c r="CE36" s="646"/>
      <c r="CF36" s="646"/>
      <c r="CG36" s="646"/>
      <c r="CH36" s="646"/>
      <c r="CI36" s="646"/>
      <c r="CJ36" s="646"/>
      <c r="CK36" s="646"/>
      <c r="CL36" s="646"/>
      <c r="CM36" s="646"/>
      <c r="CN36" s="646"/>
      <c r="CO36" s="646"/>
      <c r="CP36" s="646"/>
      <c r="CQ36" s="647"/>
      <c r="CR36" s="620">
        <v>2472359</v>
      </c>
      <c r="CS36" s="621"/>
      <c r="CT36" s="621"/>
      <c r="CU36" s="621"/>
      <c r="CV36" s="621"/>
      <c r="CW36" s="621"/>
      <c r="CX36" s="621"/>
      <c r="CY36" s="622"/>
      <c r="CZ36" s="624">
        <v>19.899999999999999</v>
      </c>
      <c r="DA36" s="668"/>
      <c r="DB36" s="668"/>
      <c r="DC36" s="675"/>
      <c r="DD36" s="639">
        <v>1380866</v>
      </c>
      <c r="DE36" s="621"/>
      <c r="DF36" s="621"/>
      <c r="DG36" s="621"/>
      <c r="DH36" s="621"/>
      <c r="DI36" s="621"/>
      <c r="DJ36" s="621"/>
      <c r="DK36" s="622"/>
      <c r="DL36" s="639">
        <v>768800</v>
      </c>
      <c r="DM36" s="621"/>
      <c r="DN36" s="621"/>
      <c r="DO36" s="621"/>
      <c r="DP36" s="621"/>
      <c r="DQ36" s="621"/>
      <c r="DR36" s="621"/>
      <c r="DS36" s="621"/>
      <c r="DT36" s="621"/>
      <c r="DU36" s="621"/>
      <c r="DV36" s="622"/>
      <c r="DW36" s="624">
        <v>16</v>
      </c>
      <c r="DX36" s="668"/>
      <c r="DY36" s="668"/>
      <c r="DZ36" s="668"/>
      <c r="EA36" s="668"/>
      <c r="EB36" s="668"/>
      <c r="EC36" s="669"/>
    </row>
    <row r="37" spans="2:133" ht="11.25" customHeight="1" x14ac:dyDescent="0.15">
      <c r="B37" s="617" t="s">
        <v>284</v>
      </c>
      <c r="C37" s="618"/>
      <c r="D37" s="618"/>
      <c r="E37" s="618"/>
      <c r="F37" s="618"/>
      <c r="G37" s="618"/>
      <c r="H37" s="618"/>
      <c r="I37" s="618"/>
      <c r="J37" s="618"/>
      <c r="K37" s="618"/>
      <c r="L37" s="618"/>
      <c r="M37" s="618"/>
      <c r="N37" s="618"/>
      <c r="O37" s="618"/>
      <c r="P37" s="618"/>
      <c r="Q37" s="619"/>
      <c r="R37" s="620">
        <v>480268</v>
      </c>
      <c r="S37" s="621"/>
      <c r="T37" s="621"/>
      <c r="U37" s="621"/>
      <c r="V37" s="621"/>
      <c r="W37" s="621"/>
      <c r="X37" s="621"/>
      <c r="Y37" s="622"/>
      <c r="Z37" s="616">
        <v>3.7</v>
      </c>
      <c r="AA37" s="616"/>
      <c r="AB37" s="616"/>
      <c r="AC37" s="616"/>
      <c r="AD37" s="623" t="s">
        <v>526</v>
      </c>
      <c r="AE37" s="623"/>
      <c r="AF37" s="623"/>
      <c r="AG37" s="623"/>
      <c r="AH37" s="623"/>
      <c r="AI37" s="623"/>
      <c r="AJ37" s="623"/>
      <c r="AK37" s="623"/>
      <c r="AL37" s="624" t="s">
        <v>526</v>
      </c>
      <c r="AM37" s="625"/>
      <c r="AN37" s="625"/>
      <c r="AO37" s="626"/>
      <c r="AQ37" s="708" t="s">
        <v>550</v>
      </c>
      <c r="AR37" s="709"/>
      <c r="AS37" s="709"/>
      <c r="AT37" s="709"/>
      <c r="AU37" s="709"/>
      <c r="AV37" s="709"/>
      <c r="AW37" s="709"/>
      <c r="AX37" s="709"/>
      <c r="AY37" s="710"/>
      <c r="AZ37" s="620">
        <v>57005</v>
      </c>
      <c r="BA37" s="621"/>
      <c r="BB37" s="621"/>
      <c r="BC37" s="621"/>
      <c r="BD37" s="673"/>
      <c r="BE37" s="673"/>
      <c r="BF37" s="693"/>
      <c r="BG37" s="645" t="s">
        <v>285</v>
      </c>
      <c r="BH37" s="646"/>
      <c r="BI37" s="646"/>
      <c r="BJ37" s="646"/>
      <c r="BK37" s="646"/>
      <c r="BL37" s="646"/>
      <c r="BM37" s="646"/>
      <c r="BN37" s="646"/>
      <c r="BO37" s="646"/>
      <c r="BP37" s="646"/>
      <c r="BQ37" s="646"/>
      <c r="BR37" s="646"/>
      <c r="BS37" s="646"/>
      <c r="BT37" s="646"/>
      <c r="BU37" s="647"/>
      <c r="BV37" s="620" t="s">
        <v>526</v>
      </c>
      <c r="BW37" s="621"/>
      <c r="BX37" s="621"/>
      <c r="BY37" s="621"/>
      <c r="BZ37" s="621"/>
      <c r="CA37" s="621"/>
      <c r="CB37" s="640"/>
      <c r="CD37" s="645" t="s">
        <v>549</v>
      </c>
      <c r="CE37" s="646"/>
      <c r="CF37" s="646"/>
      <c r="CG37" s="646"/>
      <c r="CH37" s="646"/>
      <c r="CI37" s="646"/>
      <c r="CJ37" s="646"/>
      <c r="CK37" s="646"/>
      <c r="CL37" s="646"/>
      <c r="CM37" s="646"/>
      <c r="CN37" s="646"/>
      <c r="CO37" s="646"/>
      <c r="CP37" s="646"/>
      <c r="CQ37" s="647"/>
      <c r="CR37" s="620">
        <v>660661</v>
      </c>
      <c r="CS37" s="673"/>
      <c r="CT37" s="673"/>
      <c r="CU37" s="673"/>
      <c r="CV37" s="673"/>
      <c r="CW37" s="673"/>
      <c r="CX37" s="673"/>
      <c r="CY37" s="674"/>
      <c r="CZ37" s="624">
        <v>5.3</v>
      </c>
      <c r="DA37" s="668"/>
      <c r="DB37" s="668"/>
      <c r="DC37" s="675"/>
      <c r="DD37" s="639">
        <v>593372</v>
      </c>
      <c r="DE37" s="673"/>
      <c r="DF37" s="673"/>
      <c r="DG37" s="673"/>
      <c r="DH37" s="673"/>
      <c r="DI37" s="673"/>
      <c r="DJ37" s="673"/>
      <c r="DK37" s="674"/>
      <c r="DL37" s="639">
        <v>591985</v>
      </c>
      <c r="DM37" s="673"/>
      <c r="DN37" s="673"/>
      <c r="DO37" s="673"/>
      <c r="DP37" s="673"/>
      <c r="DQ37" s="673"/>
      <c r="DR37" s="673"/>
      <c r="DS37" s="673"/>
      <c r="DT37" s="673"/>
      <c r="DU37" s="673"/>
      <c r="DV37" s="674"/>
      <c r="DW37" s="624">
        <v>12.3</v>
      </c>
      <c r="DX37" s="668"/>
      <c r="DY37" s="668"/>
      <c r="DZ37" s="668"/>
      <c r="EA37" s="668"/>
      <c r="EB37" s="668"/>
      <c r="EC37" s="669"/>
    </row>
    <row r="38" spans="2:133" ht="11.25" customHeight="1" x14ac:dyDescent="0.15">
      <c r="B38" s="617" t="s">
        <v>286</v>
      </c>
      <c r="C38" s="618"/>
      <c r="D38" s="618"/>
      <c r="E38" s="618"/>
      <c r="F38" s="618"/>
      <c r="G38" s="618"/>
      <c r="H38" s="618"/>
      <c r="I38" s="618"/>
      <c r="J38" s="618"/>
      <c r="K38" s="618"/>
      <c r="L38" s="618"/>
      <c r="M38" s="618"/>
      <c r="N38" s="618"/>
      <c r="O38" s="618"/>
      <c r="P38" s="618"/>
      <c r="Q38" s="619"/>
      <c r="R38" s="620">
        <v>318707</v>
      </c>
      <c r="S38" s="621"/>
      <c r="T38" s="621"/>
      <c r="U38" s="621"/>
      <c r="V38" s="621"/>
      <c r="W38" s="621"/>
      <c r="X38" s="621"/>
      <c r="Y38" s="622"/>
      <c r="Z38" s="616">
        <v>2.5</v>
      </c>
      <c r="AA38" s="616"/>
      <c r="AB38" s="616"/>
      <c r="AC38" s="616"/>
      <c r="AD38" s="623" t="s">
        <v>526</v>
      </c>
      <c r="AE38" s="623"/>
      <c r="AF38" s="623"/>
      <c r="AG38" s="623"/>
      <c r="AH38" s="623"/>
      <c r="AI38" s="623"/>
      <c r="AJ38" s="623"/>
      <c r="AK38" s="623"/>
      <c r="AL38" s="624" t="s">
        <v>526</v>
      </c>
      <c r="AM38" s="625"/>
      <c r="AN38" s="625"/>
      <c r="AO38" s="626"/>
      <c r="AQ38" s="708" t="s">
        <v>548</v>
      </c>
      <c r="AR38" s="709"/>
      <c r="AS38" s="709"/>
      <c r="AT38" s="709"/>
      <c r="AU38" s="709"/>
      <c r="AV38" s="709"/>
      <c r="AW38" s="709"/>
      <c r="AX38" s="709"/>
      <c r="AY38" s="710"/>
      <c r="AZ38" s="620">
        <v>29313</v>
      </c>
      <c r="BA38" s="621"/>
      <c r="BB38" s="621"/>
      <c r="BC38" s="621"/>
      <c r="BD38" s="673"/>
      <c r="BE38" s="673"/>
      <c r="BF38" s="693"/>
      <c r="BG38" s="645" t="s">
        <v>287</v>
      </c>
      <c r="BH38" s="646"/>
      <c r="BI38" s="646"/>
      <c r="BJ38" s="646"/>
      <c r="BK38" s="646"/>
      <c r="BL38" s="646"/>
      <c r="BM38" s="646"/>
      <c r="BN38" s="646"/>
      <c r="BO38" s="646"/>
      <c r="BP38" s="646"/>
      <c r="BQ38" s="646"/>
      <c r="BR38" s="646"/>
      <c r="BS38" s="646"/>
      <c r="BT38" s="646"/>
      <c r="BU38" s="647"/>
      <c r="BV38" s="620" t="s">
        <v>127</v>
      </c>
      <c r="BW38" s="621"/>
      <c r="BX38" s="621"/>
      <c r="BY38" s="621"/>
      <c r="BZ38" s="621"/>
      <c r="CA38" s="621"/>
      <c r="CB38" s="640"/>
      <c r="CD38" s="645" t="s">
        <v>547</v>
      </c>
      <c r="CE38" s="646"/>
      <c r="CF38" s="646"/>
      <c r="CG38" s="646"/>
      <c r="CH38" s="646"/>
      <c r="CI38" s="646"/>
      <c r="CJ38" s="646"/>
      <c r="CK38" s="646"/>
      <c r="CL38" s="646"/>
      <c r="CM38" s="646"/>
      <c r="CN38" s="646"/>
      <c r="CO38" s="646"/>
      <c r="CP38" s="646"/>
      <c r="CQ38" s="647"/>
      <c r="CR38" s="620">
        <v>188909</v>
      </c>
      <c r="CS38" s="621"/>
      <c r="CT38" s="621"/>
      <c r="CU38" s="621"/>
      <c r="CV38" s="621"/>
      <c r="CW38" s="621"/>
      <c r="CX38" s="621"/>
      <c r="CY38" s="622"/>
      <c r="CZ38" s="624">
        <v>1.5</v>
      </c>
      <c r="DA38" s="668"/>
      <c r="DB38" s="668"/>
      <c r="DC38" s="675"/>
      <c r="DD38" s="639">
        <v>188909</v>
      </c>
      <c r="DE38" s="621"/>
      <c r="DF38" s="621"/>
      <c r="DG38" s="621"/>
      <c r="DH38" s="621"/>
      <c r="DI38" s="621"/>
      <c r="DJ38" s="621"/>
      <c r="DK38" s="622"/>
      <c r="DL38" s="639">
        <v>188909</v>
      </c>
      <c r="DM38" s="621"/>
      <c r="DN38" s="621"/>
      <c r="DO38" s="621"/>
      <c r="DP38" s="621"/>
      <c r="DQ38" s="621"/>
      <c r="DR38" s="621"/>
      <c r="DS38" s="621"/>
      <c r="DT38" s="621"/>
      <c r="DU38" s="621"/>
      <c r="DV38" s="622"/>
      <c r="DW38" s="624">
        <v>3.9</v>
      </c>
      <c r="DX38" s="668"/>
      <c r="DY38" s="668"/>
      <c r="DZ38" s="668"/>
      <c r="EA38" s="668"/>
      <c r="EB38" s="668"/>
      <c r="EC38" s="669"/>
    </row>
    <row r="39" spans="2:133" ht="11.25" customHeight="1" x14ac:dyDescent="0.15">
      <c r="B39" s="617" t="s">
        <v>288</v>
      </c>
      <c r="C39" s="618"/>
      <c r="D39" s="618"/>
      <c r="E39" s="618"/>
      <c r="F39" s="618"/>
      <c r="G39" s="618"/>
      <c r="H39" s="618"/>
      <c r="I39" s="618"/>
      <c r="J39" s="618"/>
      <c r="K39" s="618"/>
      <c r="L39" s="618"/>
      <c r="M39" s="618"/>
      <c r="N39" s="618"/>
      <c r="O39" s="618"/>
      <c r="P39" s="618"/>
      <c r="Q39" s="619"/>
      <c r="R39" s="620">
        <v>362035</v>
      </c>
      <c r="S39" s="621"/>
      <c r="T39" s="621"/>
      <c r="U39" s="621"/>
      <c r="V39" s="621"/>
      <c r="W39" s="621"/>
      <c r="X39" s="621"/>
      <c r="Y39" s="622"/>
      <c r="Z39" s="616">
        <v>2.8</v>
      </c>
      <c r="AA39" s="616"/>
      <c r="AB39" s="616"/>
      <c r="AC39" s="616"/>
      <c r="AD39" s="623">
        <v>15514</v>
      </c>
      <c r="AE39" s="623"/>
      <c r="AF39" s="623"/>
      <c r="AG39" s="623"/>
      <c r="AH39" s="623"/>
      <c r="AI39" s="623"/>
      <c r="AJ39" s="623"/>
      <c r="AK39" s="623"/>
      <c r="AL39" s="624">
        <v>0.3</v>
      </c>
      <c r="AM39" s="625"/>
      <c r="AN39" s="625"/>
      <c r="AO39" s="626"/>
      <c r="AQ39" s="708" t="s">
        <v>546</v>
      </c>
      <c r="AR39" s="709"/>
      <c r="AS39" s="709"/>
      <c r="AT39" s="709"/>
      <c r="AU39" s="709"/>
      <c r="AV39" s="709"/>
      <c r="AW39" s="709"/>
      <c r="AX39" s="709"/>
      <c r="AY39" s="710"/>
      <c r="AZ39" s="620" t="s">
        <v>526</v>
      </c>
      <c r="BA39" s="621"/>
      <c r="BB39" s="621"/>
      <c r="BC39" s="621"/>
      <c r="BD39" s="673"/>
      <c r="BE39" s="673"/>
      <c r="BF39" s="693"/>
      <c r="BG39" s="645" t="s">
        <v>289</v>
      </c>
      <c r="BH39" s="646"/>
      <c r="BI39" s="646"/>
      <c r="BJ39" s="646"/>
      <c r="BK39" s="646"/>
      <c r="BL39" s="646"/>
      <c r="BM39" s="646"/>
      <c r="BN39" s="646"/>
      <c r="BO39" s="646"/>
      <c r="BP39" s="646"/>
      <c r="BQ39" s="646"/>
      <c r="BR39" s="646"/>
      <c r="BS39" s="646"/>
      <c r="BT39" s="646"/>
      <c r="BU39" s="647"/>
      <c r="BV39" s="620" t="s">
        <v>526</v>
      </c>
      <c r="BW39" s="621"/>
      <c r="BX39" s="621"/>
      <c r="BY39" s="621"/>
      <c r="BZ39" s="621"/>
      <c r="CA39" s="621"/>
      <c r="CB39" s="640"/>
      <c r="CD39" s="645" t="s">
        <v>545</v>
      </c>
      <c r="CE39" s="646"/>
      <c r="CF39" s="646"/>
      <c r="CG39" s="646"/>
      <c r="CH39" s="646"/>
      <c r="CI39" s="646"/>
      <c r="CJ39" s="646"/>
      <c r="CK39" s="646"/>
      <c r="CL39" s="646"/>
      <c r="CM39" s="646"/>
      <c r="CN39" s="646"/>
      <c r="CO39" s="646"/>
      <c r="CP39" s="646"/>
      <c r="CQ39" s="647"/>
      <c r="CR39" s="620">
        <v>1139731</v>
      </c>
      <c r="CS39" s="673"/>
      <c r="CT39" s="673"/>
      <c r="CU39" s="673"/>
      <c r="CV39" s="673"/>
      <c r="CW39" s="673"/>
      <c r="CX39" s="673"/>
      <c r="CY39" s="674"/>
      <c r="CZ39" s="624">
        <v>9.1999999999999993</v>
      </c>
      <c r="DA39" s="668"/>
      <c r="DB39" s="668"/>
      <c r="DC39" s="675"/>
      <c r="DD39" s="639">
        <v>475153</v>
      </c>
      <c r="DE39" s="673"/>
      <c r="DF39" s="673"/>
      <c r="DG39" s="673"/>
      <c r="DH39" s="673"/>
      <c r="DI39" s="673"/>
      <c r="DJ39" s="673"/>
      <c r="DK39" s="674"/>
      <c r="DL39" s="639" t="s">
        <v>526</v>
      </c>
      <c r="DM39" s="673"/>
      <c r="DN39" s="673"/>
      <c r="DO39" s="673"/>
      <c r="DP39" s="673"/>
      <c r="DQ39" s="673"/>
      <c r="DR39" s="673"/>
      <c r="DS39" s="673"/>
      <c r="DT39" s="673"/>
      <c r="DU39" s="673"/>
      <c r="DV39" s="674"/>
      <c r="DW39" s="624" t="s">
        <v>526</v>
      </c>
      <c r="DX39" s="668"/>
      <c r="DY39" s="668"/>
      <c r="DZ39" s="668"/>
      <c r="EA39" s="668"/>
      <c r="EB39" s="668"/>
      <c r="EC39" s="669"/>
    </row>
    <row r="40" spans="2:133" ht="11.25" customHeight="1" x14ac:dyDescent="0.15">
      <c r="B40" s="617" t="s">
        <v>290</v>
      </c>
      <c r="C40" s="618"/>
      <c r="D40" s="618"/>
      <c r="E40" s="618"/>
      <c r="F40" s="618"/>
      <c r="G40" s="618"/>
      <c r="H40" s="618"/>
      <c r="I40" s="618"/>
      <c r="J40" s="618"/>
      <c r="K40" s="618"/>
      <c r="L40" s="618"/>
      <c r="M40" s="618"/>
      <c r="N40" s="618"/>
      <c r="O40" s="618"/>
      <c r="P40" s="618"/>
      <c r="Q40" s="619"/>
      <c r="R40" s="620">
        <v>1707493</v>
      </c>
      <c r="S40" s="621"/>
      <c r="T40" s="621"/>
      <c r="U40" s="621"/>
      <c r="V40" s="621"/>
      <c r="W40" s="621"/>
      <c r="X40" s="621"/>
      <c r="Y40" s="622"/>
      <c r="Z40" s="616">
        <v>13.3</v>
      </c>
      <c r="AA40" s="616"/>
      <c r="AB40" s="616"/>
      <c r="AC40" s="616"/>
      <c r="AD40" s="623" t="s">
        <v>526</v>
      </c>
      <c r="AE40" s="623"/>
      <c r="AF40" s="623"/>
      <c r="AG40" s="623"/>
      <c r="AH40" s="623"/>
      <c r="AI40" s="623"/>
      <c r="AJ40" s="623"/>
      <c r="AK40" s="623"/>
      <c r="AL40" s="624" t="s">
        <v>526</v>
      </c>
      <c r="AM40" s="625"/>
      <c r="AN40" s="625"/>
      <c r="AO40" s="626"/>
      <c r="AQ40" s="708" t="s">
        <v>544</v>
      </c>
      <c r="AR40" s="709"/>
      <c r="AS40" s="709"/>
      <c r="AT40" s="709"/>
      <c r="AU40" s="709"/>
      <c r="AV40" s="709"/>
      <c r="AW40" s="709"/>
      <c r="AX40" s="709"/>
      <c r="AY40" s="710"/>
      <c r="AZ40" s="620" t="s">
        <v>526</v>
      </c>
      <c r="BA40" s="621"/>
      <c r="BB40" s="621"/>
      <c r="BC40" s="621"/>
      <c r="BD40" s="673"/>
      <c r="BE40" s="673"/>
      <c r="BF40" s="693"/>
      <c r="BG40" s="717" t="s">
        <v>543</v>
      </c>
      <c r="BH40" s="718"/>
      <c r="BI40" s="718"/>
      <c r="BJ40" s="718"/>
      <c r="BK40" s="718"/>
      <c r="BL40" s="364"/>
      <c r="BM40" s="646" t="s">
        <v>542</v>
      </c>
      <c r="BN40" s="646"/>
      <c r="BO40" s="646"/>
      <c r="BP40" s="646"/>
      <c r="BQ40" s="646"/>
      <c r="BR40" s="646"/>
      <c r="BS40" s="646"/>
      <c r="BT40" s="646"/>
      <c r="BU40" s="647"/>
      <c r="BV40" s="620" t="s">
        <v>526</v>
      </c>
      <c r="BW40" s="621"/>
      <c r="BX40" s="621"/>
      <c r="BY40" s="621"/>
      <c r="BZ40" s="621"/>
      <c r="CA40" s="621"/>
      <c r="CB40" s="640"/>
      <c r="CD40" s="645" t="s">
        <v>541</v>
      </c>
      <c r="CE40" s="646"/>
      <c r="CF40" s="646"/>
      <c r="CG40" s="646"/>
      <c r="CH40" s="646"/>
      <c r="CI40" s="646"/>
      <c r="CJ40" s="646"/>
      <c r="CK40" s="646"/>
      <c r="CL40" s="646"/>
      <c r="CM40" s="646"/>
      <c r="CN40" s="646"/>
      <c r="CO40" s="646"/>
      <c r="CP40" s="646"/>
      <c r="CQ40" s="647"/>
      <c r="CR40" s="620">
        <v>100000</v>
      </c>
      <c r="CS40" s="621"/>
      <c r="CT40" s="621"/>
      <c r="CU40" s="621"/>
      <c r="CV40" s="621"/>
      <c r="CW40" s="621"/>
      <c r="CX40" s="621"/>
      <c r="CY40" s="622"/>
      <c r="CZ40" s="624">
        <v>0.8</v>
      </c>
      <c r="DA40" s="668"/>
      <c r="DB40" s="668"/>
      <c r="DC40" s="675"/>
      <c r="DD40" s="639" t="s">
        <v>525</v>
      </c>
      <c r="DE40" s="621"/>
      <c r="DF40" s="621"/>
      <c r="DG40" s="621"/>
      <c r="DH40" s="621"/>
      <c r="DI40" s="621"/>
      <c r="DJ40" s="621"/>
      <c r="DK40" s="622"/>
      <c r="DL40" s="639" t="s">
        <v>526</v>
      </c>
      <c r="DM40" s="621"/>
      <c r="DN40" s="621"/>
      <c r="DO40" s="621"/>
      <c r="DP40" s="621"/>
      <c r="DQ40" s="621"/>
      <c r="DR40" s="621"/>
      <c r="DS40" s="621"/>
      <c r="DT40" s="621"/>
      <c r="DU40" s="621"/>
      <c r="DV40" s="622"/>
      <c r="DW40" s="624" t="s">
        <v>526</v>
      </c>
      <c r="DX40" s="668"/>
      <c r="DY40" s="668"/>
      <c r="DZ40" s="668"/>
      <c r="EA40" s="668"/>
      <c r="EB40" s="668"/>
      <c r="EC40" s="669"/>
    </row>
    <row r="41" spans="2:133" ht="11.25" customHeight="1" x14ac:dyDescent="0.15">
      <c r="B41" s="617" t="s">
        <v>291</v>
      </c>
      <c r="C41" s="618"/>
      <c r="D41" s="618"/>
      <c r="E41" s="618"/>
      <c r="F41" s="618"/>
      <c r="G41" s="618"/>
      <c r="H41" s="618"/>
      <c r="I41" s="618"/>
      <c r="J41" s="618"/>
      <c r="K41" s="618"/>
      <c r="L41" s="618"/>
      <c r="M41" s="618"/>
      <c r="N41" s="618"/>
      <c r="O41" s="618"/>
      <c r="P41" s="618"/>
      <c r="Q41" s="619"/>
      <c r="R41" s="620" t="s">
        <v>526</v>
      </c>
      <c r="S41" s="621"/>
      <c r="T41" s="621"/>
      <c r="U41" s="621"/>
      <c r="V41" s="621"/>
      <c r="W41" s="621"/>
      <c r="X41" s="621"/>
      <c r="Y41" s="622"/>
      <c r="Z41" s="616" t="s">
        <v>526</v>
      </c>
      <c r="AA41" s="616"/>
      <c r="AB41" s="616"/>
      <c r="AC41" s="616"/>
      <c r="AD41" s="623" t="s">
        <v>526</v>
      </c>
      <c r="AE41" s="623"/>
      <c r="AF41" s="623"/>
      <c r="AG41" s="623"/>
      <c r="AH41" s="623"/>
      <c r="AI41" s="623"/>
      <c r="AJ41" s="623"/>
      <c r="AK41" s="623"/>
      <c r="AL41" s="624" t="s">
        <v>526</v>
      </c>
      <c r="AM41" s="625"/>
      <c r="AN41" s="625"/>
      <c r="AO41" s="626"/>
      <c r="AQ41" s="708" t="s">
        <v>540</v>
      </c>
      <c r="AR41" s="709"/>
      <c r="AS41" s="709"/>
      <c r="AT41" s="709"/>
      <c r="AU41" s="709"/>
      <c r="AV41" s="709"/>
      <c r="AW41" s="709"/>
      <c r="AX41" s="709"/>
      <c r="AY41" s="710"/>
      <c r="AZ41" s="620">
        <v>57566</v>
      </c>
      <c r="BA41" s="621"/>
      <c r="BB41" s="621"/>
      <c r="BC41" s="621"/>
      <c r="BD41" s="673"/>
      <c r="BE41" s="673"/>
      <c r="BF41" s="693"/>
      <c r="BG41" s="717"/>
      <c r="BH41" s="718"/>
      <c r="BI41" s="718"/>
      <c r="BJ41" s="718"/>
      <c r="BK41" s="718"/>
      <c r="BL41" s="364"/>
      <c r="BM41" s="646" t="s">
        <v>539</v>
      </c>
      <c r="BN41" s="646"/>
      <c r="BO41" s="646"/>
      <c r="BP41" s="646"/>
      <c r="BQ41" s="646"/>
      <c r="BR41" s="646"/>
      <c r="BS41" s="646"/>
      <c r="BT41" s="646"/>
      <c r="BU41" s="647"/>
      <c r="BV41" s="620" t="s">
        <v>526</v>
      </c>
      <c r="BW41" s="621"/>
      <c r="BX41" s="621"/>
      <c r="BY41" s="621"/>
      <c r="BZ41" s="621"/>
      <c r="CA41" s="621"/>
      <c r="CB41" s="640"/>
      <c r="CD41" s="645" t="s">
        <v>538</v>
      </c>
      <c r="CE41" s="646"/>
      <c r="CF41" s="646"/>
      <c r="CG41" s="646"/>
      <c r="CH41" s="646"/>
      <c r="CI41" s="646"/>
      <c r="CJ41" s="646"/>
      <c r="CK41" s="646"/>
      <c r="CL41" s="646"/>
      <c r="CM41" s="646"/>
      <c r="CN41" s="646"/>
      <c r="CO41" s="646"/>
      <c r="CP41" s="646"/>
      <c r="CQ41" s="647"/>
      <c r="CR41" s="620" t="s">
        <v>526</v>
      </c>
      <c r="CS41" s="673"/>
      <c r="CT41" s="673"/>
      <c r="CU41" s="673"/>
      <c r="CV41" s="673"/>
      <c r="CW41" s="673"/>
      <c r="CX41" s="673"/>
      <c r="CY41" s="674"/>
      <c r="CZ41" s="624" t="s">
        <v>526</v>
      </c>
      <c r="DA41" s="668"/>
      <c r="DB41" s="668"/>
      <c r="DC41" s="675"/>
      <c r="DD41" s="639" t="s">
        <v>526</v>
      </c>
      <c r="DE41" s="673"/>
      <c r="DF41" s="673"/>
      <c r="DG41" s="673"/>
      <c r="DH41" s="673"/>
      <c r="DI41" s="673"/>
      <c r="DJ41" s="673"/>
      <c r="DK41" s="674"/>
      <c r="DL41" s="714"/>
      <c r="DM41" s="715"/>
      <c r="DN41" s="715"/>
      <c r="DO41" s="715"/>
      <c r="DP41" s="715"/>
      <c r="DQ41" s="715"/>
      <c r="DR41" s="715"/>
      <c r="DS41" s="715"/>
      <c r="DT41" s="715"/>
      <c r="DU41" s="715"/>
      <c r="DV41" s="716"/>
      <c r="DW41" s="711"/>
      <c r="DX41" s="712"/>
      <c r="DY41" s="712"/>
      <c r="DZ41" s="712"/>
      <c r="EA41" s="712"/>
      <c r="EB41" s="712"/>
      <c r="EC41" s="713"/>
    </row>
    <row r="42" spans="2:133" ht="11.25" customHeight="1" x14ac:dyDescent="0.15">
      <c r="B42" s="617" t="s">
        <v>537</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16" t="s">
        <v>536</v>
      </c>
      <c r="AA42" s="616"/>
      <c r="AB42" s="616"/>
      <c r="AC42" s="616"/>
      <c r="AD42" s="623" t="s">
        <v>526</v>
      </c>
      <c r="AE42" s="623"/>
      <c r="AF42" s="623"/>
      <c r="AG42" s="623"/>
      <c r="AH42" s="623"/>
      <c r="AI42" s="623"/>
      <c r="AJ42" s="623"/>
      <c r="AK42" s="623"/>
      <c r="AL42" s="624" t="s">
        <v>526</v>
      </c>
      <c r="AM42" s="625"/>
      <c r="AN42" s="625"/>
      <c r="AO42" s="626"/>
      <c r="AQ42" s="724" t="s">
        <v>535</v>
      </c>
      <c r="AR42" s="725"/>
      <c r="AS42" s="725"/>
      <c r="AT42" s="725"/>
      <c r="AU42" s="725"/>
      <c r="AV42" s="725"/>
      <c r="AW42" s="725"/>
      <c r="AX42" s="725"/>
      <c r="AY42" s="726"/>
      <c r="AZ42" s="721">
        <v>45025</v>
      </c>
      <c r="BA42" s="722"/>
      <c r="BB42" s="722"/>
      <c r="BC42" s="722"/>
      <c r="BD42" s="695"/>
      <c r="BE42" s="695"/>
      <c r="BF42" s="697"/>
      <c r="BG42" s="719"/>
      <c r="BH42" s="720"/>
      <c r="BI42" s="720"/>
      <c r="BJ42" s="720"/>
      <c r="BK42" s="720"/>
      <c r="BL42" s="365"/>
      <c r="BM42" s="653" t="s">
        <v>292</v>
      </c>
      <c r="BN42" s="653"/>
      <c r="BO42" s="653"/>
      <c r="BP42" s="653"/>
      <c r="BQ42" s="653"/>
      <c r="BR42" s="653"/>
      <c r="BS42" s="653"/>
      <c r="BT42" s="653"/>
      <c r="BU42" s="654"/>
      <c r="BV42" s="721" t="s">
        <v>526</v>
      </c>
      <c r="BW42" s="722"/>
      <c r="BX42" s="722"/>
      <c r="BY42" s="722"/>
      <c r="BZ42" s="722"/>
      <c r="CA42" s="722"/>
      <c r="CB42" s="723"/>
      <c r="CD42" s="617" t="s">
        <v>293</v>
      </c>
      <c r="CE42" s="618"/>
      <c r="CF42" s="618"/>
      <c r="CG42" s="618"/>
      <c r="CH42" s="618"/>
      <c r="CI42" s="618"/>
      <c r="CJ42" s="618"/>
      <c r="CK42" s="618"/>
      <c r="CL42" s="618"/>
      <c r="CM42" s="618"/>
      <c r="CN42" s="618"/>
      <c r="CO42" s="618"/>
      <c r="CP42" s="618"/>
      <c r="CQ42" s="619"/>
      <c r="CR42" s="620">
        <v>2528022</v>
      </c>
      <c r="CS42" s="673"/>
      <c r="CT42" s="673"/>
      <c r="CU42" s="673"/>
      <c r="CV42" s="673"/>
      <c r="CW42" s="673"/>
      <c r="CX42" s="673"/>
      <c r="CY42" s="674"/>
      <c r="CZ42" s="624">
        <v>20.3</v>
      </c>
      <c r="DA42" s="668"/>
      <c r="DB42" s="668"/>
      <c r="DC42" s="675"/>
      <c r="DD42" s="639">
        <v>64681</v>
      </c>
      <c r="DE42" s="673"/>
      <c r="DF42" s="673"/>
      <c r="DG42" s="673"/>
      <c r="DH42" s="673"/>
      <c r="DI42" s="673"/>
      <c r="DJ42" s="673"/>
      <c r="DK42" s="674"/>
      <c r="DL42" s="714"/>
      <c r="DM42" s="715"/>
      <c r="DN42" s="715"/>
      <c r="DO42" s="715"/>
      <c r="DP42" s="715"/>
      <c r="DQ42" s="715"/>
      <c r="DR42" s="715"/>
      <c r="DS42" s="715"/>
      <c r="DT42" s="715"/>
      <c r="DU42" s="715"/>
      <c r="DV42" s="716"/>
      <c r="DW42" s="711"/>
      <c r="DX42" s="712"/>
      <c r="DY42" s="712"/>
      <c r="DZ42" s="712"/>
      <c r="EA42" s="712"/>
      <c r="EB42" s="712"/>
      <c r="EC42" s="713"/>
    </row>
    <row r="43" spans="2:133" ht="11.25" customHeight="1" x14ac:dyDescent="0.15">
      <c r="B43" s="617" t="s">
        <v>534</v>
      </c>
      <c r="C43" s="618"/>
      <c r="D43" s="618"/>
      <c r="E43" s="618"/>
      <c r="F43" s="618"/>
      <c r="G43" s="618"/>
      <c r="H43" s="618"/>
      <c r="I43" s="618"/>
      <c r="J43" s="618"/>
      <c r="K43" s="618"/>
      <c r="L43" s="618"/>
      <c r="M43" s="618"/>
      <c r="N43" s="618"/>
      <c r="O43" s="618"/>
      <c r="P43" s="618"/>
      <c r="Q43" s="619"/>
      <c r="R43" s="620">
        <v>123793</v>
      </c>
      <c r="S43" s="621"/>
      <c r="T43" s="621"/>
      <c r="U43" s="621"/>
      <c r="V43" s="621"/>
      <c r="W43" s="621"/>
      <c r="X43" s="621"/>
      <c r="Y43" s="622"/>
      <c r="Z43" s="616">
        <v>1</v>
      </c>
      <c r="AA43" s="616"/>
      <c r="AB43" s="616"/>
      <c r="AC43" s="616"/>
      <c r="AD43" s="623" t="s">
        <v>526</v>
      </c>
      <c r="AE43" s="623"/>
      <c r="AF43" s="623"/>
      <c r="AG43" s="623"/>
      <c r="AH43" s="623"/>
      <c r="AI43" s="623"/>
      <c r="AJ43" s="623"/>
      <c r="AK43" s="623"/>
      <c r="AL43" s="624" t="s">
        <v>127</v>
      </c>
      <c r="AM43" s="625"/>
      <c r="AN43" s="625"/>
      <c r="AO43" s="626"/>
      <c r="BV43" s="219"/>
      <c r="BW43" s="219"/>
      <c r="BX43" s="219"/>
      <c r="BY43" s="219"/>
      <c r="BZ43" s="219"/>
      <c r="CA43" s="219"/>
      <c r="CB43" s="219"/>
      <c r="CD43" s="617" t="s">
        <v>533</v>
      </c>
      <c r="CE43" s="618"/>
      <c r="CF43" s="618"/>
      <c r="CG43" s="618"/>
      <c r="CH43" s="618"/>
      <c r="CI43" s="618"/>
      <c r="CJ43" s="618"/>
      <c r="CK43" s="618"/>
      <c r="CL43" s="618"/>
      <c r="CM43" s="618"/>
      <c r="CN43" s="618"/>
      <c r="CO43" s="618"/>
      <c r="CP43" s="618"/>
      <c r="CQ43" s="619"/>
      <c r="CR43" s="620">
        <v>79200</v>
      </c>
      <c r="CS43" s="673"/>
      <c r="CT43" s="673"/>
      <c r="CU43" s="673"/>
      <c r="CV43" s="673"/>
      <c r="CW43" s="673"/>
      <c r="CX43" s="673"/>
      <c r="CY43" s="674"/>
      <c r="CZ43" s="624">
        <v>0.6</v>
      </c>
      <c r="DA43" s="668"/>
      <c r="DB43" s="668"/>
      <c r="DC43" s="675"/>
      <c r="DD43" s="639" t="s">
        <v>526</v>
      </c>
      <c r="DE43" s="673"/>
      <c r="DF43" s="673"/>
      <c r="DG43" s="673"/>
      <c r="DH43" s="673"/>
      <c r="DI43" s="673"/>
      <c r="DJ43" s="673"/>
      <c r="DK43" s="674"/>
      <c r="DL43" s="714"/>
      <c r="DM43" s="715"/>
      <c r="DN43" s="715"/>
      <c r="DO43" s="715"/>
      <c r="DP43" s="715"/>
      <c r="DQ43" s="715"/>
      <c r="DR43" s="715"/>
      <c r="DS43" s="715"/>
      <c r="DT43" s="715"/>
      <c r="DU43" s="715"/>
      <c r="DV43" s="716"/>
      <c r="DW43" s="711"/>
      <c r="DX43" s="712"/>
      <c r="DY43" s="712"/>
      <c r="DZ43" s="712"/>
      <c r="EA43" s="712"/>
      <c r="EB43" s="712"/>
      <c r="EC43" s="713"/>
    </row>
    <row r="44" spans="2:133" ht="11.25" customHeight="1" x14ac:dyDescent="0.15">
      <c r="B44" s="670" t="s">
        <v>532</v>
      </c>
      <c r="C44" s="671"/>
      <c r="D44" s="671"/>
      <c r="E44" s="671"/>
      <c r="F44" s="671"/>
      <c r="G44" s="671"/>
      <c r="H44" s="671"/>
      <c r="I44" s="671"/>
      <c r="J44" s="671"/>
      <c r="K44" s="671"/>
      <c r="L44" s="671"/>
      <c r="M44" s="671"/>
      <c r="N44" s="671"/>
      <c r="O44" s="671"/>
      <c r="P44" s="671"/>
      <c r="Q44" s="672"/>
      <c r="R44" s="721">
        <v>12884063</v>
      </c>
      <c r="S44" s="722"/>
      <c r="T44" s="722"/>
      <c r="U44" s="722"/>
      <c r="V44" s="722"/>
      <c r="W44" s="722"/>
      <c r="X44" s="722"/>
      <c r="Y44" s="727"/>
      <c r="Z44" s="728">
        <v>100</v>
      </c>
      <c r="AA44" s="728"/>
      <c r="AB44" s="728"/>
      <c r="AC44" s="728"/>
      <c r="AD44" s="729">
        <v>4678616</v>
      </c>
      <c r="AE44" s="729"/>
      <c r="AF44" s="729"/>
      <c r="AG44" s="729"/>
      <c r="AH44" s="729"/>
      <c r="AI44" s="729"/>
      <c r="AJ44" s="729"/>
      <c r="AK44" s="729"/>
      <c r="AL44" s="730">
        <v>100</v>
      </c>
      <c r="AM44" s="696"/>
      <c r="AN44" s="696"/>
      <c r="AO44" s="731"/>
      <c r="CD44" s="732" t="s">
        <v>265</v>
      </c>
      <c r="CE44" s="733"/>
      <c r="CF44" s="617" t="s">
        <v>531</v>
      </c>
      <c r="CG44" s="618"/>
      <c r="CH44" s="618"/>
      <c r="CI44" s="618"/>
      <c r="CJ44" s="618"/>
      <c r="CK44" s="618"/>
      <c r="CL44" s="618"/>
      <c r="CM44" s="618"/>
      <c r="CN44" s="618"/>
      <c r="CO44" s="618"/>
      <c r="CP44" s="618"/>
      <c r="CQ44" s="619"/>
      <c r="CR44" s="620">
        <v>2528022</v>
      </c>
      <c r="CS44" s="621"/>
      <c r="CT44" s="621"/>
      <c r="CU44" s="621"/>
      <c r="CV44" s="621"/>
      <c r="CW44" s="621"/>
      <c r="CX44" s="621"/>
      <c r="CY44" s="622"/>
      <c r="CZ44" s="624">
        <v>20.3</v>
      </c>
      <c r="DA44" s="625"/>
      <c r="DB44" s="625"/>
      <c r="DC44" s="648"/>
      <c r="DD44" s="639">
        <v>64681</v>
      </c>
      <c r="DE44" s="621"/>
      <c r="DF44" s="621"/>
      <c r="DG44" s="621"/>
      <c r="DH44" s="621"/>
      <c r="DI44" s="621"/>
      <c r="DJ44" s="621"/>
      <c r="DK44" s="622"/>
      <c r="DL44" s="714"/>
      <c r="DM44" s="715"/>
      <c r="DN44" s="715"/>
      <c r="DO44" s="715"/>
      <c r="DP44" s="715"/>
      <c r="DQ44" s="715"/>
      <c r="DR44" s="715"/>
      <c r="DS44" s="715"/>
      <c r="DT44" s="715"/>
      <c r="DU44" s="715"/>
      <c r="DV44" s="716"/>
      <c r="DW44" s="711"/>
      <c r="DX44" s="712"/>
      <c r="DY44" s="712"/>
      <c r="DZ44" s="712"/>
      <c r="EA44" s="712"/>
      <c r="EB44" s="712"/>
      <c r="EC44" s="71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17" t="s">
        <v>530</v>
      </c>
      <c r="CG45" s="618"/>
      <c r="CH45" s="618"/>
      <c r="CI45" s="618"/>
      <c r="CJ45" s="618"/>
      <c r="CK45" s="618"/>
      <c r="CL45" s="618"/>
      <c r="CM45" s="618"/>
      <c r="CN45" s="618"/>
      <c r="CO45" s="618"/>
      <c r="CP45" s="618"/>
      <c r="CQ45" s="619"/>
      <c r="CR45" s="620">
        <v>1854078</v>
      </c>
      <c r="CS45" s="673"/>
      <c r="CT45" s="673"/>
      <c r="CU45" s="673"/>
      <c r="CV45" s="673"/>
      <c r="CW45" s="673"/>
      <c r="CX45" s="673"/>
      <c r="CY45" s="674"/>
      <c r="CZ45" s="624">
        <v>14.9</v>
      </c>
      <c r="DA45" s="668"/>
      <c r="DB45" s="668"/>
      <c r="DC45" s="675"/>
      <c r="DD45" s="639">
        <v>58002</v>
      </c>
      <c r="DE45" s="673"/>
      <c r="DF45" s="673"/>
      <c r="DG45" s="673"/>
      <c r="DH45" s="673"/>
      <c r="DI45" s="673"/>
      <c r="DJ45" s="673"/>
      <c r="DK45" s="674"/>
      <c r="DL45" s="714"/>
      <c r="DM45" s="715"/>
      <c r="DN45" s="715"/>
      <c r="DO45" s="715"/>
      <c r="DP45" s="715"/>
      <c r="DQ45" s="715"/>
      <c r="DR45" s="715"/>
      <c r="DS45" s="715"/>
      <c r="DT45" s="715"/>
      <c r="DU45" s="715"/>
      <c r="DV45" s="716"/>
      <c r="DW45" s="711"/>
      <c r="DX45" s="712"/>
      <c r="DY45" s="712"/>
      <c r="DZ45" s="712"/>
      <c r="EA45" s="712"/>
      <c r="EB45" s="712"/>
      <c r="EC45" s="713"/>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17" t="s">
        <v>529</v>
      </c>
      <c r="CG46" s="618"/>
      <c r="CH46" s="618"/>
      <c r="CI46" s="618"/>
      <c r="CJ46" s="618"/>
      <c r="CK46" s="618"/>
      <c r="CL46" s="618"/>
      <c r="CM46" s="618"/>
      <c r="CN46" s="618"/>
      <c r="CO46" s="618"/>
      <c r="CP46" s="618"/>
      <c r="CQ46" s="619"/>
      <c r="CR46" s="620">
        <v>673944</v>
      </c>
      <c r="CS46" s="621"/>
      <c r="CT46" s="621"/>
      <c r="CU46" s="621"/>
      <c r="CV46" s="621"/>
      <c r="CW46" s="621"/>
      <c r="CX46" s="621"/>
      <c r="CY46" s="622"/>
      <c r="CZ46" s="624">
        <v>5.4</v>
      </c>
      <c r="DA46" s="625"/>
      <c r="DB46" s="625"/>
      <c r="DC46" s="648"/>
      <c r="DD46" s="639">
        <v>6679</v>
      </c>
      <c r="DE46" s="621"/>
      <c r="DF46" s="621"/>
      <c r="DG46" s="621"/>
      <c r="DH46" s="621"/>
      <c r="DI46" s="621"/>
      <c r="DJ46" s="621"/>
      <c r="DK46" s="622"/>
      <c r="DL46" s="714"/>
      <c r="DM46" s="715"/>
      <c r="DN46" s="715"/>
      <c r="DO46" s="715"/>
      <c r="DP46" s="715"/>
      <c r="DQ46" s="715"/>
      <c r="DR46" s="715"/>
      <c r="DS46" s="715"/>
      <c r="DT46" s="715"/>
      <c r="DU46" s="715"/>
      <c r="DV46" s="716"/>
      <c r="DW46" s="711"/>
      <c r="DX46" s="712"/>
      <c r="DY46" s="712"/>
      <c r="DZ46" s="712"/>
      <c r="EA46" s="712"/>
      <c r="EB46" s="712"/>
      <c r="EC46" s="713"/>
    </row>
    <row r="47" spans="2:133" ht="11.25" customHeight="1" x14ac:dyDescent="0.15">
      <c r="B47" s="739" t="s">
        <v>295</v>
      </c>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39"/>
      <c r="BW47" s="739"/>
      <c r="BX47" s="739"/>
      <c r="BY47" s="739"/>
      <c r="BZ47" s="739"/>
      <c r="CA47" s="739"/>
      <c r="CB47" s="739"/>
      <c r="CD47" s="734"/>
      <c r="CE47" s="735"/>
      <c r="CF47" s="617" t="s">
        <v>528</v>
      </c>
      <c r="CG47" s="618"/>
      <c r="CH47" s="618"/>
      <c r="CI47" s="618"/>
      <c r="CJ47" s="618"/>
      <c r="CK47" s="618"/>
      <c r="CL47" s="618"/>
      <c r="CM47" s="618"/>
      <c r="CN47" s="618"/>
      <c r="CO47" s="618"/>
      <c r="CP47" s="618"/>
      <c r="CQ47" s="619"/>
      <c r="CR47" s="620" t="s">
        <v>526</v>
      </c>
      <c r="CS47" s="673"/>
      <c r="CT47" s="673"/>
      <c r="CU47" s="673"/>
      <c r="CV47" s="673"/>
      <c r="CW47" s="673"/>
      <c r="CX47" s="673"/>
      <c r="CY47" s="674"/>
      <c r="CZ47" s="624" t="s">
        <v>526</v>
      </c>
      <c r="DA47" s="668"/>
      <c r="DB47" s="668"/>
      <c r="DC47" s="675"/>
      <c r="DD47" s="639" t="s">
        <v>127</v>
      </c>
      <c r="DE47" s="673"/>
      <c r="DF47" s="673"/>
      <c r="DG47" s="673"/>
      <c r="DH47" s="673"/>
      <c r="DI47" s="673"/>
      <c r="DJ47" s="673"/>
      <c r="DK47" s="674"/>
      <c r="DL47" s="714"/>
      <c r="DM47" s="715"/>
      <c r="DN47" s="715"/>
      <c r="DO47" s="715"/>
      <c r="DP47" s="715"/>
      <c r="DQ47" s="715"/>
      <c r="DR47" s="715"/>
      <c r="DS47" s="715"/>
      <c r="DT47" s="715"/>
      <c r="DU47" s="715"/>
      <c r="DV47" s="716"/>
      <c r="DW47" s="711"/>
      <c r="DX47" s="712"/>
      <c r="DY47" s="712"/>
      <c r="DZ47" s="712"/>
      <c r="EA47" s="712"/>
      <c r="EB47" s="712"/>
      <c r="EC47" s="713"/>
    </row>
    <row r="48" spans="2:133" ht="11.25" x14ac:dyDescent="0.15">
      <c r="B48" s="738" t="s">
        <v>296</v>
      </c>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738"/>
      <c r="BT48" s="738"/>
      <c r="BU48" s="738"/>
      <c r="BV48" s="738"/>
      <c r="BW48" s="738"/>
      <c r="BX48" s="738"/>
      <c r="BY48" s="738"/>
      <c r="BZ48" s="738"/>
      <c r="CA48" s="738"/>
      <c r="CB48" s="738"/>
      <c r="CD48" s="736"/>
      <c r="CE48" s="737"/>
      <c r="CF48" s="617" t="s">
        <v>527</v>
      </c>
      <c r="CG48" s="618"/>
      <c r="CH48" s="618"/>
      <c r="CI48" s="618"/>
      <c r="CJ48" s="618"/>
      <c r="CK48" s="618"/>
      <c r="CL48" s="618"/>
      <c r="CM48" s="618"/>
      <c r="CN48" s="618"/>
      <c r="CO48" s="618"/>
      <c r="CP48" s="618"/>
      <c r="CQ48" s="619"/>
      <c r="CR48" s="620" t="s">
        <v>526</v>
      </c>
      <c r="CS48" s="621"/>
      <c r="CT48" s="621"/>
      <c r="CU48" s="621"/>
      <c r="CV48" s="621"/>
      <c r="CW48" s="621"/>
      <c r="CX48" s="621"/>
      <c r="CY48" s="622"/>
      <c r="CZ48" s="624" t="s">
        <v>525</v>
      </c>
      <c r="DA48" s="625"/>
      <c r="DB48" s="625"/>
      <c r="DC48" s="648"/>
      <c r="DD48" s="639" t="s">
        <v>127</v>
      </c>
      <c r="DE48" s="621"/>
      <c r="DF48" s="621"/>
      <c r="DG48" s="621"/>
      <c r="DH48" s="621"/>
      <c r="DI48" s="621"/>
      <c r="DJ48" s="621"/>
      <c r="DK48" s="622"/>
      <c r="DL48" s="714"/>
      <c r="DM48" s="715"/>
      <c r="DN48" s="715"/>
      <c r="DO48" s="715"/>
      <c r="DP48" s="715"/>
      <c r="DQ48" s="715"/>
      <c r="DR48" s="715"/>
      <c r="DS48" s="715"/>
      <c r="DT48" s="715"/>
      <c r="DU48" s="715"/>
      <c r="DV48" s="716"/>
      <c r="DW48" s="711"/>
      <c r="DX48" s="712"/>
      <c r="DY48" s="712"/>
      <c r="DZ48" s="712"/>
      <c r="EA48" s="712"/>
      <c r="EB48" s="712"/>
      <c r="EC48" s="71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0" t="s">
        <v>524</v>
      </c>
      <c r="CE49" s="671"/>
      <c r="CF49" s="671"/>
      <c r="CG49" s="671"/>
      <c r="CH49" s="671"/>
      <c r="CI49" s="671"/>
      <c r="CJ49" s="671"/>
      <c r="CK49" s="671"/>
      <c r="CL49" s="671"/>
      <c r="CM49" s="671"/>
      <c r="CN49" s="671"/>
      <c r="CO49" s="671"/>
      <c r="CP49" s="671"/>
      <c r="CQ49" s="672"/>
      <c r="CR49" s="721">
        <v>12425799</v>
      </c>
      <c r="CS49" s="695"/>
      <c r="CT49" s="695"/>
      <c r="CU49" s="695"/>
      <c r="CV49" s="695"/>
      <c r="CW49" s="695"/>
      <c r="CX49" s="695"/>
      <c r="CY49" s="740"/>
      <c r="CZ49" s="730">
        <v>100</v>
      </c>
      <c r="DA49" s="741"/>
      <c r="DB49" s="741"/>
      <c r="DC49" s="742"/>
      <c r="DD49" s="743">
        <v>6169293</v>
      </c>
      <c r="DE49" s="695"/>
      <c r="DF49" s="695"/>
      <c r="DG49" s="695"/>
      <c r="DH49" s="695"/>
      <c r="DI49" s="695"/>
      <c r="DJ49" s="695"/>
      <c r="DK49" s="740"/>
      <c r="DL49" s="744"/>
      <c r="DM49" s="745"/>
      <c r="DN49" s="745"/>
      <c r="DO49" s="745"/>
      <c r="DP49" s="745"/>
      <c r="DQ49" s="745"/>
      <c r="DR49" s="745"/>
      <c r="DS49" s="745"/>
      <c r="DT49" s="745"/>
      <c r="DU49" s="745"/>
      <c r="DV49" s="746"/>
      <c r="DW49" s="747"/>
      <c r="DX49" s="748"/>
      <c r="DY49" s="748"/>
      <c r="DZ49" s="748"/>
      <c r="EA49" s="748"/>
      <c r="EB49" s="748"/>
      <c r="EC49" s="749"/>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ou/JFs7esBxFO8MkRMCv+SG5LDK562sr3b8FM8y8t1q2gAQu8xJ2hXHKCU80nVMnyxnPIQAz/GbOSTdhtYXvw==" saltValue="WfCdr6wkWuVZm6MM7nzo2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4" zoomScale="70" zoomScaleNormal="70" zoomScaleSheetLayoutView="70" workbookViewId="0">
      <selection activeCell="CR15" sqref="CR15:CV1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297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298</v>
      </c>
      <c r="DK2" s="1121"/>
      <c r="DL2" s="1121"/>
      <c r="DM2" s="1121"/>
      <c r="DN2" s="1121"/>
      <c r="DO2" s="1122"/>
      <c r="DP2" s="224"/>
      <c r="DQ2" s="1120" t="s">
        <v>299</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300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301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302</v>
      </c>
      <c r="B5" s="1025"/>
      <c r="C5" s="1025"/>
      <c r="D5" s="1025"/>
      <c r="E5" s="1025"/>
      <c r="F5" s="1025"/>
      <c r="G5" s="1025"/>
      <c r="H5" s="1025"/>
      <c r="I5" s="1025"/>
      <c r="J5" s="1025"/>
      <c r="K5" s="1025"/>
      <c r="L5" s="1025"/>
      <c r="M5" s="1025"/>
      <c r="N5" s="1025"/>
      <c r="O5" s="1025"/>
      <c r="P5" s="1026"/>
      <c r="Q5" s="1030" t="s">
        <v>303</v>
      </c>
      <c r="R5" s="1031"/>
      <c r="S5" s="1031"/>
      <c r="T5" s="1031"/>
      <c r="U5" s="1032"/>
      <c r="V5" s="1030" t="s">
        <v>304</v>
      </c>
      <c r="W5" s="1031"/>
      <c r="X5" s="1031"/>
      <c r="Y5" s="1031"/>
      <c r="Z5" s="1032"/>
      <c r="AA5" s="1030" t="s">
        <v>305</v>
      </c>
      <c r="AB5" s="1031"/>
      <c r="AC5" s="1031"/>
      <c r="AD5" s="1031"/>
      <c r="AE5" s="1031"/>
      <c r="AF5" s="1123" t="s">
        <v>306</v>
      </c>
      <c r="AG5" s="1031"/>
      <c r="AH5" s="1031"/>
      <c r="AI5" s="1031"/>
      <c r="AJ5" s="1044"/>
      <c r="AK5" s="1031" t="s">
        <v>307</v>
      </c>
      <c r="AL5" s="1031"/>
      <c r="AM5" s="1031"/>
      <c r="AN5" s="1031"/>
      <c r="AO5" s="1032"/>
      <c r="AP5" s="1030" t="s">
        <v>308</v>
      </c>
      <c r="AQ5" s="1031"/>
      <c r="AR5" s="1031"/>
      <c r="AS5" s="1031"/>
      <c r="AT5" s="1032"/>
      <c r="AU5" s="1030" t="s">
        <v>309</v>
      </c>
      <c r="AV5" s="1031"/>
      <c r="AW5" s="1031"/>
      <c r="AX5" s="1031"/>
      <c r="AY5" s="1044"/>
      <c r="AZ5" s="228"/>
      <c r="BA5" s="228"/>
      <c r="BB5" s="228"/>
      <c r="BC5" s="228"/>
      <c r="BD5" s="228"/>
      <c r="BE5" s="229"/>
      <c r="BF5" s="229"/>
      <c r="BG5" s="229"/>
      <c r="BH5" s="229"/>
      <c r="BI5" s="229"/>
      <c r="BJ5" s="229"/>
      <c r="BK5" s="229"/>
      <c r="BL5" s="229"/>
      <c r="BM5" s="229"/>
      <c r="BN5" s="229"/>
      <c r="BO5" s="229"/>
      <c r="BP5" s="229"/>
      <c r="BQ5" s="1024" t="s">
        <v>310</v>
      </c>
      <c r="BR5" s="1025"/>
      <c r="BS5" s="1025"/>
      <c r="BT5" s="1025"/>
      <c r="BU5" s="1025"/>
      <c r="BV5" s="1025"/>
      <c r="BW5" s="1025"/>
      <c r="BX5" s="1025"/>
      <c r="BY5" s="1025"/>
      <c r="BZ5" s="1025"/>
      <c r="CA5" s="1025"/>
      <c r="CB5" s="1025"/>
      <c r="CC5" s="1025"/>
      <c r="CD5" s="1025"/>
      <c r="CE5" s="1025"/>
      <c r="CF5" s="1025"/>
      <c r="CG5" s="1026"/>
      <c r="CH5" s="1030" t="s">
        <v>311</v>
      </c>
      <c r="CI5" s="1031"/>
      <c r="CJ5" s="1031"/>
      <c r="CK5" s="1031"/>
      <c r="CL5" s="1032"/>
      <c r="CM5" s="1030" t="s">
        <v>312</v>
      </c>
      <c r="CN5" s="1031"/>
      <c r="CO5" s="1031"/>
      <c r="CP5" s="1031"/>
      <c r="CQ5" s="1032"/>
      <c r="CR5" s="1030" t="s">
        <v>313</v>
      </c>
      <c r="CS5" s="1031"/>
      <c r="CT5" s="1031"/>
      <c r="CU5" s="1031"/>
      <c r="CV5" s="1032"/>
      <c r="CW5" s="1030" t="s">
        <v>314</v>
      </c>
      <c r="CX5" s="1031"/>
      <c r="CY5" s="1031"/>
      <c r="CZ5" s="1031"/>
      <c r="DA5" s="1032"/>
      <c r="DB5" s="1030" t="s">
        <v>315</v>
      </c>
      <c r="DC5" s="1031"/>
      <c r="DD5" s="1031"/>
      <c r="DE5" s="1031"/>
      <c r="DF5" s="1032"/>
      <c r="DG5" s="1113" t="s">
        <v>316</v>
      </c>
      <c r="DH5" s="1114"/>
      <c r="DI5" s="1114"/>
      <c r="DJ5" s="1114"/>
      <c r="DK5" s="1115"/>
      <c r="DL5" s="1113" t="s">
        <v>317</v>
      </c>
      <c r="DM5" s="1114"/>
      <c r="DN5" s="1114"/>
      <c r="DO5" s="1114"/>
      <c r="DP5" s="1115"/>
      <c r="DQ5" s="1030" t="s">
        <v>318</v>
      </c>
      <c r="DR5" s="1031"/>
      <c r="DS5" s="1031"/>
      <c r="DT5" s="1031"/>
      <c r="DU5" s="1032"/>
      <c r="DV5" s="1030" t="s">
        <v>309</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319</v>
      </c>
      <c r="C7" s="1077"/>
      <c r="D7" s="1077"/>
      <c r="E7" s="1077"/>
      <c r="F7" s="1077"/>
      <c r="G7" s="1077"/>
      <c r="H7" s="1077"/>
      <c r="I7" s="1077"/>
      <c r="J7" s="1077"/>
      <c r="K7" s="1077"/>
      <c r="L7" s="1077"/>
      <c r="M7" s="1077"/>
      <c r="N7" s="1077"/>
      <c r="O7" s="1077"/>
      <c r="P7" s="1078"/>
      <c r="Q7" s="1131">
        <v>12884</v>
      </c>
      <c r="R7" s="1132"/>
      <c r="S7" s="1132"/>
      <c r="T7" s="1132"/>
      <c r="U7" s="1132"/>
      <c r="V7" s="1132">
        <v>12426</v>
      </c>
      <c r="W7" s="1132"/>
      <c r="X7" s="1132"/>
      <c r="Y7" s="1132"/>
      <c r="Z7" s="1132"/>
      <c r="AA7" s="1132">
        <v>458</v>
      </c>
      <c r="AB7" s="1132"/>
      <c r="AC7" s="1132"/>
      <c r="AD7" s="1132"/>
      <c r="AE7" s="1133"/>
      <c r="AF7" s="1134">
        <v>389</v>
      </c>
      <c r="AG7" s="1135"/>
      <c r="AH7" s="1135"/>
      <c r="AI7" s="1135"/>
      <c r="AJ7" s="1136"/>
      <c r="AK7" s="1137" t="s">
        <v>508</v>
      </c>
      <c r="AL7" s="1138"/>
      <c r="AM7" s="1138"/>
      <c r="AN7" s="1138"/>
      <c r="AO7" s="1138"/>
      <c r="AP7" s="1138">
        <v>11702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503</v>
      </c>
      <c r="BT7" s="1129"/>
      <c r="BU7" s="1129"/>
      <c r="BV7" s="1129"/>
      <c r="BW7" s="1129"/>
      <c r="BX7" s="1129"/>
      <c r="BY7" s="1129"/>
      <c r="BZ7" s="1129"/>
      <c r="CA7" s="1129"/>
      <c r="CB7" s="1129"/>
      <c r="CC7" s="1129"/>
      <c r="CD7" s="1129"/>
      <c r="CE7" s="1129"/>
      <c r="CF7" s="1129"/>
      <c r="CG7" s="1141"/>
      <c r="CH7" s="1125">
        <v>1</v>
      </c>
      <c r="CI7" s="1126"/>
      <c r="CJ7" s="1126"/>
      <c r="CK7" s="1126"/>
      <c r="CL7" s="1127"/>
      <c r="CM7" s="1125">
        <v>138</v>
      </c>
      <c r="CN7" s="1126"/>
      <c r="CO7" s="1126"/>
      <c r="CP7" s="1126"/>
      <c r="CQ7" s="1127"/>
      <c r="CR7" s="1125">
        <v>11</v>
      </c>
      <c r="CS7" s="1126"/>
      <c r="CT7" s="1126"/>
      <c r="CU7" s="1126"/>
      <c r="CV7" s="1127"/>
      <c r="CW7" s="1125" t="s">
        <v>444</v>
      </c>
      <c r="CX7" s="1126"/>
      <c r="CY7" s="1126"/>
      <c r="CZ7" s="1126"/>
      <c r="DA7" s="1127"/>
      <c r="DB7" s="1125" t="s">
        <v>444</v>
      </c>
      <c r="DC7" s="1126"/>
      <c r="DD7" s="1126"/>
      <c r="DE7" s="1126"/>
      <c r="DF7" s="1127"/>
      <c r="DG7" s="1125" t="s">
        <v>444</v>
      </c>
      <c r="DH7" s="1126"/>
      <c r="DI7" s="1126"/>
      <c r="DJ7" s="1126"/>
      <c r="DK7" s="1127"/>
      <c r="DL7" s="1125" t="s">
        <v>444</v>
      </c>
      <c r="DM7" s="1126"/>
      <c r="DN7" s="1126"/>
      <c r="DO7" s="1126"/>
      <c r="DP7" s="1127"/>
      <c r="DQ7" s="1125" t="s">
        <v>444</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504</v>
      </c>
      <c r="BT8" s="1022"/>
      <c r="BU8" s="1022"/>
      <c r="BV8" s="1022"/>
      <c r="BW8" s="1022"/>
      <c r="BX8" s="1022"/>
      <c r="BY8" s="1022"/>
      <c r="BZ8" s="1022"/>
      <c r="CA8" s="1022"/>
      <c r="CB8" s="1022"/>
      <c r="CC8" s="1022"/>
      <c r="CD8" s="1022"/>
      <c r="CE8" s="1022"/>
      <c r="CF8" s="1022"/>
      <c r="CG8" s="1043"/>
      <c r="CH8" s="1018">
        <v>1</v>
      </c>
      <c r="CI8" s="1019"/>
      <c r="CJ8" s="1019"/>
      <c r="CK8" s="1019"/>
      <c r="CL8" s="1020"/>
      <c r="CM8" s="1018">
        <v>1</v>
      </c>
      <c r="CN8" s="1019"/>
      <c r="CO8" s="1019"/>
      <c r="CP8" s="1019"/>
      <c r="CQ8" s="1020"/>
      <c r="CR8" s="1018">
        <v>1</v>
      </c>
      <c r="CS8" s="1019"/>
      <c r="CT8" s="1019"/>
      <c r="CU8" s="1019"/>
      <c r="CV8" s="1020"/>
      <c r="CW8" s="1018" t="s">
        <v>444</v>
      </c>
      <c r="CX8" s="1019"/>
      <c r="CY8" s="1019"/>
      <c r="CZ8" s="1019"/>
      <c r="DA8" s="1020"/>
      <c r="DB8" s="1018" t="s">
        <v>444</v>
      </c>
      <c r="DC8" s="1019"/>
      <c r="DD8" s="1019"/>
      <c r="DE8" s="1019"/>
      <c r="DF8" s="1020"/>
      <c r="DG8" s="1018" t="s">
        <v>444</v>
      </c>
      <c r="DH8" s="1019"/>
      <c r="DI8" s="1019"/>
      <c r="DJ8" s="1019"/>
      <c r="DK8" s="1020"/>
      <c r="DL8" s="1018" t="s">
        <v>444</v>
      </c>
      <c r="DM8" s="1019"/>
      <c r="DN8" s="1019"/>
      <c r="DO8" s="1019"/>
      <c r="DP8" s="1020"/>
      <c r="DQ8" s="1018" t="s">
        <v>444</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505</v>
      </c>
      <c r="BT9" s="1022"/>
      <c r="BU9" s="1022"/>
      <c r="BV9" s="1022"/>
      <c r="BW9" s="1022"/>
      <c r="BX9" s="1022"/>
      <c r="BY9" s="1022"/>
      <c r="BZ9" s="1022"/>
      <c r="CA9" s="1022"/>
      <c r="CB9" s="1022"/>
      <c r="CC9" s="1022"/>
      <c r="CD9" s="1022"/>
      <c r="CE9" s="1022"/>
      <c r="CF9" s="1022"/>
      <c r="CG9" s="1043"/>
      <c r="CH9" s="1018">
        <v>12</v>
      </c>
      <c r="CI9" s="1019"/>
      <c r="CJ9" s="1019"/>
      <c r="CK9" s="1019"/>
      <c r="CL9" s="1020"/>
      <c r="CM9" s="1018">
        <v>40</v>
      </c>
      <c r="CN9" s="1019"/>
      <c r="CO9" s="1019"/>
      <c r="CP9" s="1019"/>
      <c r="CQ9" s="1020"/>
      <c r="CR9" s="1018">
        <v>3</v>
      </c>
      <c r="CS9" s="1019"/>
      <c r="CT9" s="1019"/>
      <c r="CU9" s="1019"/>
      <c r="CV9" s="1020"/>
      <c r="CW9" s="1018" t="s">
        <v>444</v>
      </c>
      <c r="CX9" s="1019"/>
      <c r="CY9" s="1019"/>
      <c r="CZ9" s="1019"/>
      <c r="DA9" s="1020"/>
      <c r="DB9" s="1018" t="s">
        <v>444</v>
      </c>
      <c r="DC9" s="1019"/>
      <c r="DD9" s="1019"/>
      <c r="DE9" s="1019"/>
      <c r="DF9" s="1020"/>
      <c r="DG9" s="1018" t="s">
        <v>444</v>
      </c>
      <c r="DH9" s="1019"/>
      <c r="DI9" s="1019"/>
      <c r="DJ9" s="1019"/>
      <c r="DK9" s="1020"/>
      <c r="DL9" s="1018" t="s">
        <v>444</v>
      </c>
      <c r="DM9" s="1019"/>
      <c r="DN9" s="1019"/>
      <c r="DO9" s="1019"/>
      <c r="DP9" s="1020"/>
      <c r="DQ9" s="1018" t="s">
        <v>444</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506</v>
      </c>
      <c r="BT10" s="1022"/>
      <c r="BU10" s="1022"/>
      <c r="BV10" s="1022"/>
      <c r="BW10" s="1022"/>
      <c r="BX10" s="1022"/>
      <c r="BY10" s="1022"/>
      <c r="BZ10" s="1022"/>
      <c r="CA10" s="1022"/>
      <c r="CB10" s="1022"/>
      <c r="CC10" s="1022"/>
      <c r="CD10" s="1022"/>
      <c r="CE10" s="1022"/>
      <c r="CF10" s="1022"/>
      <c r="CG10" s="1043"/>
      <c r="CH10" s="1018">
        <v>12</v>
      </c>
      <c r="CI10" s="1019"/>
      <c r="CJ10" s="1019"/>
      <c r="CK10" s="1019"/>
      <c r="CL10" s="1020"/>
      <c r="CM10" s="1018">
        <v>20</v>
      </c>
      <c r="CN10" s="1019"/>
      <c r="CO10" s="1019"/>
      <c r="CP10" s="1019"/>
      <c r="CQ10" s="1020"/>
      <c r="CR10" s="1018">
        <v>3</v>
      </c>
      <c r="CS10" s="1019"/>
      <c r="CT10" s="1019"/>
      <c r="CU10" s="1019"/>
      <c r="CV10" s="1020"/>
      <c r="CW10" s="1018" t="s">
        <v>444</v>
      </c>
      <c r="CX10" s="1019"/>
      <c r="CY10" s="1019"/>
      <c r="CZ10" s="1019"/>
      <c r="DA10" s="1020"/>
      <c r="DB10" s="1018" t="s">
        <v>444</v>
      </c>
      <c r="DC10" s="1019"/>
      <c r="DD10" s="1019"/>
      <c r="DE10" s="1019"/>
      <c r="DF10" s="1020"/>
      <c r="DG10" s="1018" t="s">
        <v>444</v>
      </c>
      <c r="DH10" s="1019"/>
      <c r="DI10" s="1019"/>
      <c r="DJ10" s="1019"/>
      <c r="DK10" s="1020"/>
      <c r="DL10" s="1018" t="s">
        <v>444</v>
      </c>
      <c r="DM10" s="1019"/>
      <c r="DN10" s="1019"/>
      <c r="DO10" s="1019"/>
      <c r="DP10" s="1020"/>
      <c r="DQ10" s="1018" t="s">
        <v>444</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320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321</v>
      </c>
      <c r="B23" s="966" t="s">
        <v>322</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389</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323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324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325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302</v>
      </c>
      <c r="B26" s="1025"/>
      <c r="C26" s="1025"/>
      <c r="D26" s="1025"/>
      <c r="E26" s="1025"/>
      <c r="F26" s="1025"/>
      <c r="G26" s="1025"/>
      <c r="H26" s="1025"/>
      <c r="I26" s="1025"/>
      <c r="J26" s="1025"/>
      <c r="K26" s="1025"/>
      <c r="L26" s="1025"/>
      <c r="M26" s="1025"/>
      <c r="N26" s="1025"/>
      <c r="O26" s="1025"/>
      <c r="P26" s="1026"/>
      <c r="Q26" s="1030" t="s">
        <v>326</v>
      </c>
      <c r="R26" s="1031"/>
      <c r="S26" s="1031"/>
      <c r="T26" s="1031"/>
      <c r="U26" s="1032"/>
      <c r="V26" s="1030" t="s">
        <v>327</v>
      </c>
      <c r="W26" s="1031"/>
      <c r="X26" s="1031"/>
      <c r="Y26" s="1031"/>
      <c r="Z26" s="1032"/>
      <c r="AA26" s="1030" t="s">
        <v>328</v>
      </c>
      <c r="AB26" s="1031"/>
      <c r="AC26" s="1031"/>
      <c r="AD26" s="1031"/>
      <c r="AE26" s="1031"/>
      <c r="AF26" s="1084" t="s">
        <v>329</v>
      </c>
      <c r="AG26" s="1037"/>
      <c r="AH26" s="1037"/>
      <c r="AI26" s="1037"/>
      <c r="AJ26" s="1085"/>
      <c r="AK26" s="1031" t="s">
        <v>330</v>
      </c>
      <c r="AL26" s="1031"/>
      <c r="AM26" s="1031"/>
      <c r="AN26" s="1031"/>
      <c r="AO26" s="1032"/>
      <c r="AP26" s="1030" t="s">
        <v>331</v>
      </c>
      <c r="AQ26" s="1031"/>
      <c r="AR26" s="1031"/>
      <c r="AS26" s="1031"/>
      <c r="AT26" s="1032"/>
      <c r="AU26" s="1030" t="s">
        <v>332</v>
      </c>
      <c r="AV26" s="1031"/>
      <c r="AW26" s="1031"/>
      <c r="AX26" s="1031"/>
      <c r="AY26" s="1032"/>
      <c r="AZ26" s="1030" t="s">
        <v>333</v>
      </c>
      <c r="BA26" s="1031"/>
      <c r="BB26" s="1031"/>
      <c r="BC26" s="1031"/>
      <c r="BD26" s="1032"/>
      <c r="BE26" s="1030" t="s">
        <v>309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334</v>
      </c>
      <c r="C28" s="1077"/>
      <c r="D28" s="1077"/>
      <c r="E28" s="1077"/>
      <c r="F28" s="1077"/>
      <c r="G28" s="1077"/>
      <c r="H28" s="1077"/>
      <c r="I28" s="1077"/>
      <c r="J28" s="1077"/>
      <c r="K28" s="1077"/>
      <c r="L28" s="1077"/>
      <c r="M28" s="1077"/>
      <c r="N28" s="1077"/>
      <c r="O28" s="1077"/>
      <c r="P28" s="1078"/>
      <c r="Q28" s="1079">
        <v>459</v>
      </c>
      <c r="R28" s="1080"/>
      <c r="S28" s="1080"/>
      <c r="T28" s="1080"/>
      <c r="U28" s="1080"/>
      <c r="V28" s="1080">
        <v>423</v>
      </c>
      <c r="W28" s="1080"/>
      <c r="X28" s="1080"/>
      <c r="Y28" s="1080"/>
      <c r="Z28" s="1080"/>
      <c r="AA28" s="1080">
        <v>36</v>
      </c>
      <c r="AB28" s="1080"/>
      <c r="AC28" s="1080"/>
      <c r="AD28" s="1080"/>
      <c r="AE28" s="1081"/>
      <c r="AF28" s="1082">
        <v>36</v>
      </c>
      <c r="AG28" s="1080"/>
      <c r="AH28" s="1080"/>
      <c r="AI28" s="1080"/>
      <c r="AJ28" s="1083"/>
      <c r="AK28" s="1071">
        <v>138</v>
      </c>
      <c r="AL28" s="1072"/>
      <c r="AM28" s="1072"/>
      <c r="AN28" s="1072"/>
      <c r="AO28" s="1072"/>
      <c r="AP28" s="1072" t="s">
        <v>511</v>
      </c>
      <c r="AQ28" s="1072"/>
      <c r="AR28" s="1072"/>
      <c r="AS28" s="1072"/>
      <c r="AT28" s="1072"/>
      <c r="AU28" s="1072" t="s">
        <v>509</v>
      </c>
      <c r="AV28" s="1072"/>
      <c r="AW28" s="1072"/>
      <c r="AX28" s="1072"/>
      <c r="AY28" s="1072"/>
      <c r="AZ28" s="1073" t="s">
        <v>510</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335</v>
      </c>
      <c r="C29" s="1060"/>
      <c r="D29" s="1060"/>
      <c r="E29" s="1060"/>
      <c r="F29" s="1060"/>
      <c r="G29" s="1060"/>
      <c r="H29" s="1060"/>
      <c r="I29" s="1060"/>
      <c r="J29" s="1060"/>
      <c r="K29" s="1060"/>
      <c r="L29" s="1060"/>
      <c r="M29" s="1060"/>
      <c r="N29" s="1060"/>
      <c r="O29" s="1060"/>
      <c r="P29" s="1061"/>
      <c r="Q29" s="1067">
        <v>288</v>
      </c>
      <c r="R29" s="1068"/>
      <c r="S29" s="1068"/>
      <c r="T29" s="1068"/>
      <c r="U29" s="1068"/>
      <c r="V29" s="1068">
        <v>273</v>
      </c>
      <c r="W29" s="1068"/>
      <c r="X29" s="1068"/>
      <c r="Y29" s="1068"/>
      <c r="Z29" s="1068"/>
      <c r="AA29" s="1068">
        <v>15</v>
      </c>
      <c r="AB29" s="1068"/>
      <c r="AC29" s="1068"/>
      <c r="AD29" s="1068"/>
      <c r="AE29" s="1069"/>
      <c r="AF29" s="1064">
        <v>15</v>
      </c>
      <c r="AG29" s="1065"/>
      <c r="AH29" s="1065"/>
      <c r="AI29" s="1065"/>
      <c r="AJ29" s="1066"/>
      <c r="AK29" s="1009">
        <v>57</v>
      </c>
      <c r="AL29" s="1000"/>
      <c r="AM29" s="1000"/>
      <c r="AN29" s="1000"/>
      <c r="AO29" s="1000"/>
      <c r="AP29" s="1000">
        <v>644</v>
      </c>
      <c r="AQ29" s="1000"/>
      <c r="AR29" s="1000"/>
      <c r="AS29" s="1000"/>
      <c r="AT29" s="1000"/>
      <c r="AU29" s="1000">
        <v>503</v>
      </c>
      <c r="AV29" s="1000"/>
      <c r="AW29" s="1000"/>
      <c r="AX29" s="1000"/>
      <c r="AY29" s="1000"/>
      <c r="AZ29" s="1070" t="s">
        <v>509</v>
      </c>
      <c r="BA29" s="1070"/>
      <c r="BB29" s="1070"/>
      <c r="BC29" s="1070"/>
      <c r="BD29" s="1070"/>
      <c r="BE29" s="1001" t="s">
        <v>336</v>
      </c>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c r="C30" s="1060"/>
      <c r="D30" s="1060"/>
      <c r="E30" s="1060"/>
      <c r="F30" s="1060"/>
      <c r="G30" s="1060"/>
      <c r="H30" s="1060"/>
      <c r="I30" s="1060"/>
      <c r="J30" s="1060"/>
      <c r="K30" s="1060"/>
      <c r="L30" s="1060"/>
      <c r="M30" s="1060"/>
      <c r="N30" s="1060"/>
      <c r="O30" s="1060"/>
      <c r="P30" s="1061"/>
      <c r="Q30" s="1067"/>
      <c r="R30" s="1068"/>
      <c r="S30" s="1068"/>
      <c r="T30" s="1068"/>
      <c r="U30" s="1068"/>
      <c r="V30" s="1068"/>
      <c r="W30" s="1068"/>
      <c r="X30" s="1068"/>
      <c r="Y30" s="1068"/>
      <c r="Z30" s="1068"/>
      <c r="AA30" s="1068"/>
      <c r="AB30" s="1068"/>
      <c r="AC30" s="1068"/>
      <c r="AD30" s="1068"/>
      <c r="AE30" s="1069"/>
      <c r="AF30" s="1064"/>
      <c r="AG30" s="1065"/>
      <c r="AH30" s="1065"/>
      <c r="AI30" s="1065"/>
      <c r="AJ30" s="1066"/>
      <c r="AK30" s="1009"/>
      <c r="AL30" s="1000"/>
      <c r="AM30" s="1000"/>
      <c r="AN30" s="1000"/>
      <c r="AO30" s="1000"/>
      <c r="AP30" s="1000"/>
      <c r="AQ30" s="1000"/>
      <c r="AR30" s="1000"/>
      <c r="AS30" s="1000"/>
      <c r="AT30" s="1000"/>
      <c r="AU30" s="1000"/>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c r="C31" s="1060"/>
      <c r="D31" s="1060"/>
      <c r="E31" s="1060"/>
      <c r="F31" s="1060"/>
      <c r="G31" s="1060"/>
      <c r="H31" s="1060"/>
      <c r="I31" s="1060"/>
      <c r="J31" s="1060"/>
      <c r="K31" s="1060"/>
      <c r="L31" s="1060"/>
      <c r="M31" s="1060"/>
      <c r="N31" s="1060"/>
      <c r="O31" s="1060"/>
      <c r="P31" s="1061"/>
      <c r="Q31" s="1067"/>
      <c r="R31" s="1068"/>
      <c r="S31" s="1068"/>
      <c r="T31" s="1068"/>
      <c r="U31" s="1068"/>
      <c r="V31" s="1068"/>
      <c r="W31" s="1068"/>
      <c r="X31" s="1068"/>
      <c r="Y31" s="1068"/>
      <c r="Z31" s="1068"/>
      <c r="AA31" s="1068"/>
      <c r="AB31" s="1068"/>
      <c r="AC31" s="1068"/>
      <c r="AD31" s="1068"/>
      <c r="AE31" s="1069"/>
      <c r="AF31" s="1064"/>
      <c r="AG31" s="1065"/>
      <c r="AH31" s="1065"/>
      <c r="AI31" s="1065"/>
      <c r="AJ31" s="1066"/>
      <c r="AK31" s="1009"/>
      <c r="AL31" s="1000"/>
      <c r="AM31" s="1000"/>
      <c r="AN31" s="1000"/>
      <c r="AO31" s="1000"/>
      <c r="AP31" s="1000"/>
      <c r="AQ31" s="1000"/>
      <c r="AR31" s="1000"/>
      <c r="AS31" s="1000"/>
      <c r="AT31" s="1000"/>
      <c r="AU31" s="1000"/>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337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321</v>
      </c>
      <c r="B63" s="966" t="s">
        <v>338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51</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339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340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341</v>
      </c>
      <c r="B66" s="1025"/>
      <c r="C66" s="1025"/>
      <c r="D66" s="1025"/>
      <c r="E66" s="1025"/>
      <c r="F66" s="1025"/>
      <c r="G66" s="1025"/>
      <c r="H66" s="1025"/>
      <c r="I66" s="1025"/>
      <c r="J66" s="1025"/>
      <c r="K66" s="1025"/>
      <c r="L66" s="1025"/>
      <c r="M66" s="1025"/>
      <c r="N66" s="1025"/>
      <c r="O66" s="1025"/>
      <c r="P66" s="1026"/>
      <c r="Q66" s="1030" t="s">
        <v>342</v>
      </c>
      <c r="R66" s="1031"/>
      <c r="S66" s="1031"/>
      <c r="T66" s="1031"/>
      <c r="U66" s="1032"/>
      <c r="V66" s="1030" t="s">
        <v>343</v>
      </c>
      <c r="W66" s="1031"/>
      <c r="X66" s="1031"/>
      <c r="Y66" s="1031"/>
      <c r="Z66" s="1032"/>
      <c r="AA66" s="1030" t="s">
        <v>344</v>
      </c>
      <c r="AB66" s="1031"/>
      <c r="AC66" s="1031"/>
      <c r="AD66" s="1031"/>
      <c r="AE66" s="1032"/>
      <c r="AF66" s="1036" t="s">
        <v>345</v>
      </c>
      <c r="AG66" s="1037"/>
      <c r="AH66" s="1037"/>
      <c r="AI66" s="1037"/>
      <c r="AJ66" s="1038"/>
      <c r="AK66" s="1030" t="s">
        <v>330</v>
      </c>
      <c r="AL66" s="1025"/>
      <c r="AM66" s="1025"/>
      <c r="AN66" s="1025"/>
      <c r="AO66" s="1026"/>
      <c r="AP66" s="1030" t="s">
        <v>346</v>
      </c>
      <c r="AQ66" s="1031"/>
      <c r="AR66" s="1031"/>
      <c r="AS66" s="1031"/>
      <c r="AT66" s="1032"/>
      <c r="AU66" s="1030" t="s">
        <v>347</v>
      </c>
      <c r="AV66" s="1031"/>
      <c r="AW66" s="1031"/>
      <c r="AX66" s="1031"/>
      <c r="AY66" s="1032"/>
      <c r="AZ66" s="1030" t="s">
        <v>309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512</v>
      </c>
      <c r="C68" s="1015"/>
      <c r="D68" s="1015"/>
      <c r="E68" s="1015"/>
      <c r="F68" s="1015"/>
      <c r="G68" s="1015"/>
      <c r="H68" s="1015"/>
      <c r="I68" s="1015"/>
      <c r="J68" s="1015"/>
      <c r="K68" s="1015"/>
      <c r="L68" s="1015"/>
      <c r="M68" s="1015"/>
      <c r="N68" s="1015"/>
      <c r="O68" s="1015"/>
      <c r="P68" s="1016"/>
      <c r="Q68" s="1017">
        <v>353</v>
      </c>
      <c r="R68" s="1011"/>
      <c r="S68" s="1011"/>
      <c r="T68" s="1011"/>
      <c r="U68" s="1011"/>
      <c r="V68" s="1011">
        <v>343</v>
      </c>
      <c r="W68" s="1011"/>
      <c r="X68" s="1011"/>
      <c r="Y68" s="1011"/>
      <c r="Z68" s="1011"/>
      <c r="AA68" s="1011">
        <v>10</v>
      </c>
      <c r="AB68" s="1011"/>
      <c r="AC68" s="1011"/>
      <c r="AD68" s="1011"/>
      <c r="AE68" s="1011"/>
      <c r="AF68" s="1011">
        <v>10</v>
      </c>
      <c r="AG68" s="1011"/>
      <c r="AH68" s="1011"/>
      <c r="AI68" s="1011"/>
      <c r="AJ68" s="1011"/>
      <c r="AK68" s="1011" t="s">
        <v>507</v>
      </c>
      <c r="AL68" s="1011"/>
      <c r="AM68" s="1011"/>
      <c r="AN68" s="1011"/>
      <c r="AO68" s="1011"/>
      <c r="AP68" s="1011">
        <v>156</v>
      </c>
      <c r="AQ68" s="1011"/>
      <c r="AR68" s="1011"/>
      <c r="AS68" s="1011"/>
      <c r="AT68" s="1011"/>
      <c r="AU68" s="1011">
        <v>69</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513</v>
      </c>
      <c r="C69" s="1004"/>
      <c r="D69" s="1004"/>
      <c r="E69" s="1004"/>
      <c r="F69" s="1004"/>
      <c r="G69" s="1004"/>
      <c r="H69" s="1004"/>
      <c r="I69" s="1004"/>
      <c r="J69" s="1004"/>
      <c r="K69" s="1004"/>
      <c r="L69" s="1004"/>
      <c r="M69" s="1004"/>
      <c r="N69" s="1004"/>
      <c r="O69" s="1004"/>
      <c r="P69" s="1005"/>
      <c r="Q69" s="1006">
        <v>45</v>
      </c>
      <c r="R69" s="1000"/>
      <c r="S69" s="1000"/>
      <c r="T69" s="1000"/>
      <c r="U69" s="1000"/>
      <c r="V69" s="1000">
        <v>43</v>
      </c>
      <c r="W69" s="1000"/>
      <c r="X69" s="1000"/>
      <c r="Y69" s="1000"/>
      <c r="Z69" s="1000"/>
      <c r="AA69" s="1000">
        <v>2</v>
      </c>
      <c r="AB69" s="1000"/>
      <c r="AC69" s="1000"/>
      <c r="AD69" s="1000"/>
      <c r="AE69" s="1000"/>
      <c r="AF69" s="1000">
        <v>2</v>
      </c>
      <c r="AG69" s="1000"/>
      <c r="AH69" s="1000"/>
      <c r="AI69" s="1000"/>
      <c r="AJ69" s="1000"/>
      <c r="AK69" s="1010" t="s">
        <v>509</v>
      </c>
      <c r="AL69" s="1008"/>
      <c r="AM69" s="1008"/>
      <c r="AN69" s="1008"/>
      <c r="AO69" s="1009"/>
      <c r="AP69" s="1010" t="s">
        <v>521</v>
      </c>
      <c r="AQ69" s="1008"/>
      <c r="AR69" s="1008"/>
      <c r="AS69" s="1008"/>
      <c r="AT69" s="1009"/>
      <c r="AU69" s="1010" t="s">
        <v>509</v>
      </c>
      <c r="AV69" s="1008"/>
      <c r="AW69" s="1008"/>
      <c r="AX69" s="1008"/>
      <c r="AY69" s="1009"/>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514</v>
      </c>
      <c r="C70" s="1004"/>
      <c r="D70" s="1004"/>
      <c r="E70" s="1004"/>
      <c r="F70" s="1004"/>
      <c r="G70" s="1004"/>
      <c r="H70" s="1004"/>
      <c r="I70" s="1004"/>
      <c r="J70" s="1004"/>
      <c r="K70" s="1004"/>
      <c r="L70" s="1004"/>
      <c r="M70" s="1004"/>
      <c r="N70" s="1004"/>
      <c r="O70" s="1004"/>
      <c r="P70" s="1005"/>
      <c r="Q70" s="1006">
        <v>1310</v>
      </c>
      <c r="R70" s="1000"/>
      <c r="S70" s="1000"/>
      <c r="T70" s="1000"/>
      <c r="U70" s="1000"/>
      <c r="V70" s="1000">
        <v>1282</v>
      </c>
      <c r="W70" s="1000"/>
      <c r="X70" s="1000"/>
      <c r="Y70" s="1000"/>
      <c r="Z70" s="1000"/>
      <c r="AA70" s="1000">
        <v>28</v>
      </c>
      <c r="AB70" s="1000"/>
      <c r="AC70" s="1000"/>
      <c r="AD70" s="1000"/>
      <c r="AE70" s="1000"/>
      <c r="AF70" s="1000">
        <v>28</v>
      </c>
      <c r="AG70" s="1000"/>
      <c r="AH70" s="1000"/>
      <c r="AI70" s="1000"/>
      <c r="AJ70" s="1000"/>
      <c r="AK70" s="1000" t="s">
        <v>509</v>
      </c>
      <c r="AL70" s="1000"/>
      <c r="AM70" s="1000"/>
      <c r="AN70" s="1000"/>
      <c r="AO70" s="1000"/>
      <c r="AP70" s="1000">
        <v>301</v>
      </c>
      <c r="AQ70" s="1000"/>
      <c r="AR70" s="1000"/>
      <c r="AS70" s="1000"/>
      <c r="AT70" s="1000"/>
      <c r="AU70" s="1000">
        <v>99</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515</v>
      </c>
      <c r="C71" s="1004"/>
      <c r="D71" s="1004"/>
      <c r="E71" s="1004"/>
      <c r="F71" s="1004"/>
      <c r="G71" s="1004"/>
      <c r="H71" s="1004"/>
      <c r="I71" s="1004"/>
      <c r="J71" s="1004"/>
      <c r="K71" s="1004"/>
      <c r="L71" s="1004"/>
      <c r="M71" s="1004"/>
      <c r="N71" s="1004"/>
      <c r="O71" s="1004"/>
      <c r="P71" s="1005"/>
      <c r="Q71" s="1006">
        <v>1343</v>
      </c>
      <c r="R71" s="1000"/>
      <c r="S71" s="1000"/>
      <c r="T71" s="1000"/>
      <c r="U71" s="1000"/>
      <c r="V71" s="1000">
        <v>1341</v>
      </c>
      <c r="W71" s="1000"/>
      <c r="X71" s="1000"/>
      <c r="Y71" s="1000"/>
      <c r="Z71" s="1000"/>
      <c r="AA71" s="1000">
        <v>2</v>
      </c>
      <c r="AB71" s="1000"/>
      <c r="AC71" s="1000"/>
      <c r="AD71" s="1000"/>
      <c r="AE71" s="1000"/>
      <c r="AF71" s="1000">
        <v>2</v>
      </c>
      <c r="AG71" s="1000"/>
      <c r="AH71" s="1000"/>
      <c r="AI71" s="1000"/>
      <c r="AJ71" s="1000"/>
      <c r="AK71" s="1000" t="s">
        <v>522</v>
      </c>
      <c r="AL71" s="1000"/>
      <c r="AM71" s="1000"/>
      <c r="AN71" s="1000"/>
      <c r="AO71" s="1000"/>
      <c r="AP71" s="1000" t="s">
        <v>522</v>
      </c>
      <c r="AQ71" s="1000"/>
      <c r="AR71" s="1000"/>
      <c r="AS71" s="1000"/>
      <c r="AT71" s="1000"/>
      <c r="AU71" s="1000" t="s">
        <v>522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516</v>
      </c>
      <c r="C72" s="1004"/>
      <c r="D72" s="1004"/>
      <c r="E72" s="1004"/>
      <c r="F72" s="1004"/>
      <c r="G72" s="1004"/>
      <c r="H72" s="1004"/>
      <c r="I72" s="1004"/>
      <c r="J72" s="1004"/>
      <c r="K72" s="1004"/>
      <c r="L72" s="1004"/>
      <c r="M72" s="1004"/>
      <c r="N72" s="1004"/>
      <c r="O72" s="1004"/>
      <c r="P72" s="1005"/>
      <c r="Q72" s="1006">
        <v>3379</v>
      </c>
      <c r="R72" s="1000"/>
      <c r="S72" s="1000"/>
      <c r="T72" s="1000"/>
      <c r="U72" s="1000"/>
      <c r="V72" s="1000">
        <v>3284</v>
      </c>
      <c r="W72" s="1000"/>
      <c r="X72" s="1000"/>
      <c r="Y72" s="1000"/>
      <c r="Z72" s="1000"/>
      <c r="AA72" s="1000">
        <v>95</v>
      </c>
      <c r="AB72" s="1000"/>
      <c r="AC72" s="1000"/>
      <c r="AD72" s="1000"/>
      <c r="AE72" s="1000"/>
      <c r="AF72" s="1000">
        <v>95</v>
      </c>
      <c r="AG72" s="1000"/>
      <c r="AH72" s="1000"/>
      <c r="AI72" s="1000"/>
      <c r="AJ72" s="1000"/>
      <c r="AK72" s="1000" t="s">
        <v>522</v>
      </c>
      <c r="AL72" s="1000"/>
      <c r="AM72" s="1000"/>
      <c r="AN72" s="1000"/>
      <c r="AO72" s="1000"/>
      <c r="AP72" s="1000" t="s">
        <v>522</v>
      </c>
      <c r="AQ72" s="1000"/>
      <c r="AR72" s="1000"/>
      <c r="AS72" s="1000"/>
      <c r="AT72" s="1000"/>
      <c r="AU72" s="1000" t="s">
        <v>522</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517</v>
      </c>
      <c r="C73" s="1004"/>
      <c r="D73" s="1004"/>
      <c r="E73" s="1004"/>
      <c r="F73" s="1004"/>
      <c r="G73" s="1004"/>
      <c r="H73" s="1004"/>
      <c r="I73" s="1004"/>
      <c r="J73" s="1004"/>
      <c r="K73" s="1004"/>
      <c r="L73" s="1004"/>
      <c r="M73" s="1004"/>
      <c r="N73" s="1004"/>
      <c r="O73" s="1004"/>
      <c r="P73" s="1005"/>
      <c r="Q73" s="1006">
        <v>3585</v>
      </c>
      <c r="R73" s="1000"/>
      <c r="S73" s="1000"/>
      <c r="T73" s="1000"/>
      <c r="U73" s="1000"/>
      <c r="V73" s="1000">
        <v>3426</v>
      </c>
      <c r="W73" s="1000"/>
      <c r="X73" s="1000"/>
      <c r="Y73" s="1000"/>
      <c r="Z73" s="1000"/>
      <c r="AA73" s="1000">
        <v>159</v>
      </c>
      <c r="AB73" s="1000"/>
      <c r="AC73" s="1000"/>
      <c r="AD73" s="1000"/>
      <c r="AE73" s="1000"/>
      <c r="AF73" s="1000">
        <v>159</v>
      </c>
      <c r="AG73" s="1000"/>
      <c r="AH73" s="1000"/>
      <c r="AI73" s="1000"/>
      <c r="AJ73" s="1000"/>
      <c r="AK73" s="1000" t="s">
        <v>522</v>
      </c>
      <c r="AL73" s="1000"/>
      <c r="AM73" s="1000"/>
      <c r="AN73" s="1000"/>
      <c r="AO73" s="1000"/>
      <c r="AP73" s="1000" t="s">
        <v>522</v>
      </c>
      <c r="AQ73" s="1000"/>
      <c r="AR73" s="1000"/>
      <c r="AS73" s="1000"/>
      <c r="AT73" s="1000"/>
      <c r="AU73" s="1000" t="s">
        <v>522</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518</v>
      </c>
      <c r="C74" s="1004"/>
      <c r="D74" s="1004"/>
      <c r="E74" s="1004"/>
      <c r="F74" s="1004"/>
      <c r="G74" s="1004"/>
      <c r="H74" s="1004"/>
      <c r="I74" s="1004"/>
      <c r="J74" s="1004"/>
      <c r="K74" s="1004"/>
      <c r="L74" s="1004"/>
      <c r="M74" s="1004"/>
      <c r="N74" s="1004"/>
      <c r="O74" s="1004"/>
      <c r="P74" s="1005"/>
      <c r="Q74" s="1006">
        <v>510</v>
      </c>
      <c r="R74" s="1000"/>
      <c r="S74" s="1000"/>
      <c r="T74" s="1000"/>
      <c r="U74" s="1000"/>
      <c r="V74" s="1000">
        <v>440</v>
      </c>
      <c r="W74" s="1000"/>
      <c r="X74" s="1000"/>
      <c r="Y74" s="1000"/>
      <c r="Z74" s="1000"/>
      <c r="AA74" s="1000">
        <v>70</v>
      </c>
      <c r="AB74" s="1000"/>
      <c r="AC74" s="1000"/>
      <c r="AD74" s="1000"/>
      <c r="AE74" s="1000"/>
      <c r="AF74" s="1000">
        <v>70</v>
      </c>
      <c r="AG74" s="1000"/>
      <c r="AH74" s="1000"/>
      <c r="AI74" s="1000"/>
      <c r="AJ74" s="1000"/>
      <c r="AK74" s="1000" t="s">
        <v>522</v>
      </c>
      <c r="AL74" s="1000"/>
      <c r="AM74" s="1000"/>
      <c r="AN74" s="1000"/>
      <c r="AO74" s="1000"/>
      <c r="AP74" s="1000" t="s">
        <v>522</v>
      </c>
      <c r="AQ74" s="1000"/>
      <c r="AR74" s="1000"/>
      <c r="AS74" s="1000"/>
      <c r="AT74" s="1000"/>
      <c r="AU74" s="1000" t="s">
        <v>522</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519</v>
      </c>
      <c r="C75" s="1004"/>
      <c r="D75" s="1004"/>
      <c r="E75" s="1004"/>
      <c r="F75" s="1004"/>
      <c r="G75" s="1004"/>
      <c r="H75" s="1004"/>
      <c r="I75" s="1004"/>
      <c r="J75" s="1004"/>
      <c r="K75" s="1004"/>
      <c r="L75" s="1004"/>
      <c r="M75" s="1004"/>
      <c r="N75" s="1004"/>
      <c r="O75" s="1004"/>
      <c r="P75" s="1005"/>
      <c r="Q75" s="1007">
        <v>33</v>
      </c>
      <c r="R75" s="1008"/>
      <c r="S75" s="1008"/>
      <c r="T75" s="1008"/>
      <c r="U75" s="1009"/>
      <c r="V75" s="1010">
        <v>30</v>
      </c>
      <c r="W75" s="1008"/>
      <c r="X75" s="1008"/>
      <c r="Y75" s="1008"/>
      <c r="Z75" s="1009"/>
      <c r="AA75" s="1010">
        <v>3</v>
      </c>
      <c r="AB75" s="1008"/>
      <c r="AC75" s="1008"/>
      <c r="AD75" s="1008"/>
      <c r="AE75" s="1009"/>
      <c r="AF75" s="1010">
        <v>3</v>
      </c>
      <c r="AG75" s="1008"/>
      <c r="AH75" s="1008"/>
      <c r="AI75" s="1008"/>
      <c r="AJ75" s="1009"/>
      <c r="AK75" s="1000" t="s">
        <v>522</v>
      </c>
      <c r="AL75" s="1000"/>
      <c r="AM75" s="1000"/>
      <c r="AN75" s="1000"/>
      <c r="AO75" s="1000"/>
      <c r="AP75" s="1000" t="s">
        <v>522</v>
      </c>
      <c r="AQ75" s="1000"/>
      <c r="AR75" s="1000"/>
      <c r="AS75" s="1000"/>
      <c r="AT75" s="1000"/>
      <c r="AU75" s="1000" t="s">
        <v>522</v>
      </c>
      <c r="AV75" s="1000"/>
      <c r="AW75" s="1000"/>
      <c r="AX75" s="1000"/>
      <c r="AY75" s="1000"/>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520</v>
      </c>
      <c r="C76" s="1004"/>
      <c r="D76" s="1004"/>
      <c r="E76" s="1004"/>
      <c r="F76" s="1004"/>
      <c r="G76" s="1004"/>
      <c r="H76" s="1004"/>
      <c r="I76" s="1004"/>
      <c r="J76" s="1004"/>
      <c r="K76" s="1004"/>
      <c r="L76" s="1004"/>
      <c r="M76" s="1004"/>
      <c r="N76" s="1004"/>
      <c r="O76" s="1004"/>
      <c r="P76" s="1005"/>
      <c r="Q76" s="1007">
        <v>21</v>
      </c>
      <c r="R76" s="1008"/>
      <c r="S76" s="1008"/>
      <c r="T76" s="1008"/>
      <c r="U76" s="1009"/>
      <c r="V76" s="1010">
        <v>20</v>
      </c>
      <c r="W76" s="1008"/>
      <c r="X76" s="1008"/>
      <c r="Y76" s="1008"/>
      <c r="Z76" s="1009"/>
      <c r="AA76" s="1010">
        <v>1</v>
      </c>
      <c r="AB76" s="1008"/>
      <c r="AC76" s="1008"/>
      <c r="AD76" s="1008"/>
      <c r="AE76" s="1009"/>
      <c r="AF76" s="1010">
        <v>1</v>
      </c>
      <c r="AG76" s="1008"/>
      <c r="AH76" s="1008"/>
      <c r="AI76" s="1008"/>
      <c r="AJ76" s="1009"/>
      <c r="AK76" s="1000" t="s">
        <v>522</v>
      </c>
      <c r="AL76" s="1000"/>
      <c r="AM76" s="1000"/>
      <c r="AN76" s="1000"/>
      <c r="AO76" s="1000"/>
      <c r="AP76" s="1000" t="s">
        <v>522</v>
      </c>
      <c r="AQ76" s="1000"/>
      <c r="AR76" s="1000"/>
      <c r="AS76" s="1000"/>
      <c r="AT76" s="1000"/>
      <c r="AU76" s="1000" t="s">
        <v>522</v>
      </c>
      <c r="AV76" s="1000"/>
      <c r="AW76" s="1000"/>
      <c r="AX76" s="1000"/>
      <c r="AY76" s="1000"/>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321</v>
      </c>
      <c r="B88" s="966" t="s">
        <v>348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966" t="s">
        <v>349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350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351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354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355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356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357</v>
      </c>
      <c r="AB109" s="925"/>
      <c r="AC109" s="925"/>
      <c r="AD109" s="925"/>
      <c r="AE109" s="926"/>
      <c r="AF109" s="927" t="s">
        <v>358</v>
      </c>
      <c r="AG109" s="925"/>
      <c r="AH109" s="925"/>
      <c r="AI109" s="925"/>
      <c r="AJ109" s="926"/>
      <c r="AK109" s="927" t="s">
        <v>267</v>
      </c>
      <c r="AL109" s="925"/>
      <c r="AM109" s="925"/>
      <c r="AN109" s="925"/>
      <c r="AO109" s="926"/>
      <c r="AP109" s="927" t="s">
        <v>359</v>
      </c>
      <c r="AQ109" s="925"/>
      <c r="AR109" s="925"/>
      <c r="AS109" s="925"/>
      <c r="AT109" s="958"/>
      <c r="AU109" s="924" t="s">
        <v>356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357</v>
      </c>
      <c r="BR109" s="925"/>
      <c r="BS109" s="925"/>
      <c r="BT109" s="925"/>
      <c r="BU109" s="926"/>
      <c r="BV109" s="927" t="s">
        <v>358</v>
      </c>
      <c r="BW109" s="925"/>
      <c r="BX109" s="925"/>
      <c r="BY109" s="925"/>
      <c r="BZ109" s="926"/>
      <c r="CA109" s="927" t="s">
        <v>267</v>
      </c>
      <c r="CB109" s="925"/>
      <c r="CC109" s="925"/>
      <c r="CD109" s="925"/>
      <c r="CE109" s="926"/>
      <c r="CF109" s="965" t="s">
        <v>359</v>
      </c>
      <c r="CG109" s="965"/>
      <c r="CH109" s="965"/>
      <c r="CI109" s="965"/>
      <c r="CJ109" s="965"/>
      <c r="CK109" s="927" t="s">
        <v>360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357</v>
      </c>
      <c r="DH109" s="925"/>
      <c r="DI109" s="925"/>
      <c r="DJ109" s="925"/>
      <c r="DK109" s="926"/>
      <c r="DL109" s="927" t="s">
        <v>358</v>
      </c>
      <c r="DM109" s="925"/>
      <c r="DN109" s="925"/>
      <c r="DO109" s="925"/>
      <c r="DP109" s="926"/>
      <c r="DQ109" s="927" t="s">
        <v>267</v>
      </c>
      <c r="DR109" s="925"/>
      <c r="DS109" s="925"/>
      <c r="DT109" s="925"/>
      <c r="DU109" s="926"/>
      <c r="DV109" s="927" t="s">
        <v>359</v>
      </c>
      <c r="DW109" s="925"/>
      <c r="DX109" s="925"/>
      <c r="DY109" s="925"/>
      <c r="DZ109" s="958"/>
    </row>
    <row r="110" spans="1:131" s="226" customFormat="1" ht="26.25" customHeight="1" x14ac:dyDescent="0.15">
      <c r="A110" s="836" t="s">
        <v>361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1530159</v>
      </c>
      <c r="AB110" s="918"/>
      <c r="AC110" s="918"/>
      <c r="AD110" s="918"/>
      <c r="AE110" s="919"/>
      <c r="AF110" s="920">
        <v>1598579</v>
      </c>
      <c r="AG110" s="918"/>
      <c r="AH110" s="918"/>
      <c r="AI110" s="918"/>
      <c r="AJ110" s="919"/>
      <c r="AK110" s="920">
        <v>1677486</v>
      </c>
      <c r="AL110" s="918"/>
      <c r="AM110" s="918"/>
      <c r="AN110" s="918"/>
      <c r="AO110" s="919"/>
      <c r="AP110" s="921">
        <v>46.8</v>
      </c>
      <c r="AQ110" s="922"/>
      <c r="AR110" s="922"/>
      <c r="AS110" s="922"/>
      <c r="AT110" s="923"/>
      <c r="AU110" s="959" t="s">
        <v>74</v>
      </c>
      <c r="AV110" s="960"/>
      <c r="AW110" s="960"/>
      <c r="AX110" s="960"/>
      <c r="AY110" s="960"/>
      <c r="AZ110" s="889" t="s">
        <v>362</v>
      </c>
      <c r="BA110" s="837"/>
      <c r="BB110" s="837"/>
      <c r="BC110" s="837"/>
      <c r="BD110" s="837"/>
      <c r="BE110" s="837"/>
      <c r="BF110" s="837"/>
      <c r="BG110" s="837"/>
      <c r="BH110" s="837"/>
      <c r="BI110" s="837"/>
      <c r="BJ110" s="837"/>
      <c r="BK110" s="837"/>
      <c r="BL110" s="837"/>
      <c r="BM110" s="837"/>
      <c r="BN110" s="837"/>
      <c r="BO110" s="837"/>
      <c r="BP110" s="838"/>
      <c r="BQ110" s="890">
        <v>11645093</v>
      </c>
      <c r="BR110" s="871"/>
      <c r="BS110" s="871"/>
      <c r="BT110" s="871"/>
      <c r="BU110" s="871"/>
      <c r="BV110" s="871">
        <v>11634053</v>
      </c>
      <c r="BW110" s="871"/>
      <c r="BX110" s="871"/>
      <c r="BY110" s="871"/>
      <c r="BZ110" s="871"/>
      <c r="CA110" s="871">
        <v>11702282</v>
      </c>
      <c r="CB110" s="871"/>
      <c r="CC110" s="871"/>
      <c r="CD110" s="871"/>
      <c r="CE110" s="871"/>
      <c r="CF110" s="895">
        <v>326.7</v>
      </c>
      <c r="CG110" s="896"/>
      <c r="CH110" s="896"/>
      <c r="CI110" s="896"/>
      <c r="CJ110" s="896"/>
      <c r="CK110" s="955" t="s">
        <v>363</v>
      </c>
      <c r="CL110" s="848"/>
      <c r="CM110" s="889" t="s">
        <v>364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339</v>
      </c>
      <c r="DH110" s="871"/>
      <c r="DI110" s="871"/>
      <c r="DJ110" s="871"/>
      <c r="DK110" s="871"/>
      <c r="DL110" s="871" t="s">
        <v>365</v>
      </c>
      <c r="DM110" s="871"/>
      <c r="DN110" s="871"/>
      <c r="DO110" s="871"/>
      <c r="DP110" s="871"/>
      <c r="DQ110" s="871" t="s">
        <v>365</v>
      </c>
      <c r="DR110" s="871"/>
      <c r="DS110" s="871"/>
      <c r="DT110" s="871"/>
      <c r="DU110" s="871"/>
      <c r="DV110" s="872" t="s">
        <v>339</v>
      </c>
      <c r="DW110" s="872"/>
      <c r="DX110" s="872"/>
      <c r="DY110" s="872"/>
      <c r="DZ110" s="873"/>
    </row>
    <row r="111" spans="1:131" s="226" customFormat="1" ht="26.25" customHeight="1" x14ac:dyDescent="0.15">
      <c r="A111" s="803" t="s">
        <v>366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367</v>
      </c>
      <c r="AB111" s="948"/>
      <c r="AC111" s="948"/>
      <c r="AD111" s="948"/>
      <c r="AE111" s="949"/>
      <c r="AF111" s="950" t="s">
        <v>368</v>
      </c>
      <c r="AG111" s="948"/>
      <c r="AH111" s="948"/>
      <c r="AI111" s="948"/>
      <c r="AJ111" s="949"/>
      <c r="AK111" s="950" t="s">
        <v>367</v>
      </c>
      <c r="AL111" s="948"/>
      <c r="AM111" s="948"/>
      <c r="AN111" s="948"/>
      <c r="AO111" s="949"/>
      <c r="AP111" s="951" t="s">
        <v>369</v>
      </c>
      <c r="AQ111" s="952"/>
      <c r="AR111" s="952"/>
      <c r="AS111" s="952"/>
      <c r="AT111" s="953"/>
      <c r="AU111" s="961"/>
      <c r="AV111" s="962"/>
      <c r="AW111" s="962"/>
      <c r="AX111" s="962"/>
      <c r="AY111" s="962"/>
      <c r="AZ111" s="844" t="s">
        <v>370</v>
      </c>
      <c r="BA111" s="781"/>
      <c r="BB111" s="781"/>
      <c r="BC111" s="781"/>
      <c r="BD111" s="781"/>
      <c r="BE111" s="781"/>
      <c r="BF111" s="781"/>
      <c r="BG111" s="781"/>
      <c r="BH111" s="781"/>
      <c r="BI111" s="781"/>
      <c r="BJ111" s="781"/>
      <c r="BK111" s="781"/>
      <c r="BL111" s="781"/>
      <c r="BM111" s="781"/>
      <c r="BN111" s="781"/>
      <c r="BO111" s="781"/>
      <c r="BP111" s="782"/>
      <c r="BQ111" s="845" t="s">
        <v>339</v>
      </c>
      <c r="BR111" s="846"/>
      <c r="BS111" s="846"/>
      <c r="BT111" s="846"/>
      <c r="BU111" s="846"/>
      <c r="BV111" s="846" t="s">
        <v>367</v>
      </c>
      <c r="BW111" s="846"/>
      <c r="BX111" s="846"/>
      <c r="BY111" s="846"/>
      <c r="BZ111" s="846"/>
      <c r="CA111" s="846" t="s">
        <v>339</v>
      </c>
      <c r="CB111" s="846"/>
      <c r="CC111" s="846"/>
      <c r="CD111" s="846"/>
      <c r="CE111" s="846"/>
      <c r="CF111" s="904" t="s">
        <v>339</v>
      </c>
      <c r="CG111" s="905"/>
      <c r="CH111" s="905"/>
      <c r="CI111" s="905"/>
      <c r="CJ111" s="905"/>
      <c r="CK111" s="956"/>
      <c r="CL111" s="850"/>
      <c r="CM111" s="844" t="s">
        <v>371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367</v>
      </c>
      <c r="DH111" s="846"/>
      <c r="DI111" s="846"/>
      <c r="DJ111" s="846"/>
      <c r="DK111" s="846"/>
      <c r="DL111" s="846" t="s">
        <v>367</v>
      </c>
      <c r="DM111" s="846"/>
      <c r="DN111" s="846"/>
      <c r="DO111" s="846"/>
      <c r="DP111" s="846"/>
      <c r="DQ111" s="846" t="s">
        <v>372</v>
      </c>
      <c r="DR111" s="846"/>
      <c r="DS111" s="846"/>
      <c r="DT111" s="846"/>
      <c r="DU111" s="846"/>
      <c r="DV111" s="823" t="s">
        <v>339</v>
      </c>
      <c r="DW111" s="823"/>
      <c r="DX111" s="823"/>
      <c r="DY111" s="823"/>
      <c r="DZ111" s="824"/>
    </row>
    <row r="112" spans="1:131" s="226" customFormat="1" ht="26.25" customHeight="1" x14ac:dyDescent="0.15">
      <c r="A112" s="941" t="s">
        <v>373</v>
      </c>
      <c r="B112" s="942"/>
      <c r="C112" s="781" t="s">
        <v>374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367</v>
      </c>
      <c r="AB112" s="809"/>
      <c r="AC112" s="809"/>
      <c r="AD112" s="809"/>
      <c r="AE112" s="810"/>
      <c r="AF112" s="811" t="s">
        <v>339</v>
      </c>
      <c r="AG112" s="809"/>
      <c r="AH112" s="809"/>
      <c r="AI112" s="809"/>
      <c r="AJ112" s="810"/>
      <c r="AK112" s="811" t="s">
        <v>365</v>
      </c>
      <c r="AL112" s="809"/>
      <c r="AM112" s="809"/>
      <c r="AN112" s="809"/>
      <c r="AO112" s="810"/>
      <c r="AP112" s="853" t="s">
        <v>339</v>
      </c>
      <c r="AQ112" s="854"/>
      <c r="AR112" s="854"/>
      <c r="AS112" s="854"/>
      <c r="AT112" s="855"/>
      <c r="AU112" s="961"/>
      <c r="AV112" s="962"/>
      <c r="AW112" s="962"/>
      <c r="AX112" s="962"/>
      <c r="AY112" s="962"/>
      <c r="AZ112" s="844" t="s">
        <v>375</v>
      </c>
      <c r="BA112" s="781"/>
      <c r="BB112" s="781"/>
      <c r="BC112" s="781"/>
      <c r="BD112" s="781"/>
      <c r="BE112" s="781"/>
      <c r="BF112" s="781"/>
      <c r="BG112" s="781"/>
      <c r="BH112" s="781"/>
      <c r="BI112" s="781"/>
      <c r="BJ112" s="781"/>
      <c r="BK112" s="781"/>
      <c r="BL112" s="781"/>
      <c r="BM112" s="781"/>
      <c r="BN112" s="781"/>
      <c r="BO112" s="781"/>
      <c r="BP112" s="782"/>
      <c r="BQ112" s="845">
        <v>630667</v>
      </c>
      <c r="BR112" s="846"/>
      <c r="BS112" s="846"/>
      <c r="BT112" s="846"/>
      <c r="BU112" s="846"/>
      <c r="BV112" s="846">
        <v>598087</v>
      </c>
      <c r="BW112" s="846"/>
      <c r="BX112" s="846"/>
      <c r="BY112" s="846"/>
      <c r="BZ112" s="846"/>
      <c r="CA112" s="846">
        <v>662672</v>
      </c>
      <c r="CB112" s="846"/>
      <c r="CC112" s="846"/>
      <c r="CD112" s="846"/>
      <c r="CE112" s="846"/>
      <c r="CF112" s="904">
        <v>18.5</v>
      </c>
      <c r="CG112" s="905"/>
      <c r="CH112" s="905"/>
      <c r="CI112" s="905"/>
      <c r="CJ112" s="905"/>
      <c r="CK112" s="956"/>
      <c r="CL112" s="850"/>
      <c r="CM112" s="844" t="s">
        <v>376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369</v>
      </c>
      <c r="DH112" s="846"/>
      <c r="DI112" s="846"/>
      <c r="DJ112" s="846"/>
      <c r="DK112" s="846"/>
      <c r="DL112" s="846" t="s">
        <v>367</v>
      </c>
      <c r="DM112" s="846"/>
      <c r="DN112" s="846"/>
      <c r="DO112" s="846"/>
      <c r="DP112" s="846"/>
      <c r="DQ112" s="846" t="s">
        <v>367</v>
      </c>
      <c r="DR112" s="846"/>
      <c r="DS112" s="846"/>
      <c r="DT112" s="846"/>
      <c r="DU112" s="846"/>
      <c r="DV112" s="823" t="s">
        <v>367</v>
      </c>
      <c r="DW112" s="823"/>
      <c r="DX112" s="823"/>
      <c r="DY112" s="823"/>
      <c r="DZ112" s="824"/>
    </row>
    <row r="113" spans="1:130" s="226" customFormat="1" ht="26.25" customHeight="1" x14ac:dyDescent="0.15">
      <c r="A113" s="943"/>
      <c r="B113" s="944"/>
      <c r="C113" s="781" t="s">
        <v>377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55702</v>
      </c>
      <c r="AB113" s="948"/>
      <c r="AC113" s="948"/>
      <c r="AD113" s="948"/>
      <c r="AE113" s="949"/>
      <c r="AF113" s="950">
        <v>67571</v>
      </c>
      <c r="AG113" s="948"/>
      <c r="AH113" s="948"/>
      <c r="AI113" s="948"/>
      <c r="AJ113" s="949"/>
      <c r="AK113" s="950">
        <v>81453</v>
      </c>
      <c r="AL113" s="948"/>
      <c r="AM113" s="948"/>
      <c r="AN113" s="948"/>
      <c r="AO113" s="949"/>
      <c r="AP113" s="951">
        <v>2.2999999999999998</v>
      </c>
      <c r="AQ113" s="952"/>
      <c r="AR113" s="952"/>
      <c r="AS113" s="952"/>
      <c r="AT113" s="953"/>
      <c r="AU113" s="961"/>
      <c r="AV113" s="962"/>
      <c r="AW113" s="962"/>
      <c r="AX113" s="962"/>
      <c r="AY113" s="962"/>
      <c r="AZ113" s="844" t="s">
        <v>378</v>
      </c>
      <c r="BA113" s="781"/>
      <c r="BB113" s="781"/>
      <c r="BC113" s="781"/>
      <c r="BD113" s="781"/>
      <c r="BE113" s="781"/>
      <c r="BF113" s="781"/>
      <c r="BG113" s="781"/>
      <c r="BH113" s="781"/>
      <c r="BI113" s="781"/>
      <c r="BJ113" s="781"/>
      <c r="BK113" s="781"/>
      <c r="BL113" s="781"/>
      <c r="BM113" s="781"/>
      <c r="BN113" s="781"/>
      <c r="BO113" s="781"/>
      <c r="BP113" s="782"/>
      <c r="BQ113" s="845">
        <v>186771</v>
      </c>
      <c r="BR113" s="846"/>
      <c r="BS113" s="846"/>
      <c r="BT113" s="846"/>
      <c r="BU113" s="846"/>
      <c r="BV113" s="846">
        <v>198720</v>
      </c>
      <c r="BW113" s="846"/>
      <c r="BX113" s="846"/>
      <c r="BY113" s="846"/>
      <c r="BZ113" s="846"/>
      <c r="CA113" s="846">
        <v>168273</v>
      </c>
      <c r="CB113" s="846"/>
      <c r="CC113" s="846"/>
      <c r="CD113" s="846"/>
      <c r="CE113" s="846"/>
      <c r="CF113" s="904">
        <v>4.7</v>
      </c>
      <c r="CG113" s="905"/>
      <c r="CH113" s="905"/>
      <c r="CI113" s="905"/>
      <c r="CJ113" s="905"/>
      <c r="CK113" s="956"/>
      <c r="CL113" s="850"/>
      <c r="CM113" s="844" t="s">
        <v>379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372</v>
      </c>
      <c r="DH113" s="809"/>
      <c r="DI113" s="809"/>
      <c r="DJ113" s="809"/>
      <c r="DK113" s="810"/>
      <c r="DL113" s="811" t="s">
        <v>367</v>
      </c>
      <c r="DM113" s="809"/>
      <c r="DN113" s="809"/>
      <c r="DO113" s="809"/>
      <c r="DP113" s="810"/>
      <c r="DQ113" s="811" t="s">
        <v>369</v>
      </c>
      <c r="DR113" s="809"/>
      <c r="DS113" s="809"/>
      <c r="DT113" s="809"/>
      <c r="DU113" s="810"/>
      <c r="DV113" s="853" t="s">
        <v>365</v>
      </c>
      <c r="DW113" s="854"/>
      <c r="DX113" s="854"/>
      <c r="DY113" s="854"/>
      <c r="DZ113" s="855"/>
    </row>
    <row r="114" spans="1:130" s="226" customFormat="1" ht="26.25" customHeight="1" x14ac:dyDescent="0.15">
      <c r="A114" s="943"/>
      <c r="B114" s="944"/>
      <c r="C114" s="781" t="s">
        <v>380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37832</v>
      </c>
      <c r="AB114" s="809"/>
      <c r="AC114" s="809"/>
      <c r="AD114" s="809"/>
      <c r="AE114" s="810"/>
      <c r="AF114" s="811">
        <v>31538</v>
      </c>
      <c r="AG114" s="809"/>
      <c r="AH114" s="809"/>
      <c r="AI114" s="809"/>
      <c r="AJ114" s="810"/>
      <c r="AK114" s="811">
        <v>31112</v>
      </c>
      <c r="AL114" s="809"/>
      <c r="AM114" s="809"/>
      <c r="AN114" s="809"/>
      <c r="AO114" s="810"/>
      <c r="AP114" s="853">
        <v>0.9</v>
      </c>
      <c r="AQ114" s="854"/>
      <c r="AR114" s="854"/>
      <c r="AS114" s="854"/>
      <c r="AT114" s="855"/>
      <c r="AU114" s="961"/>
      <c r="AV114" s="962"/>
      <c r="AW114" s="962"/>
      <c r="AX114" s="962"/>
      <c r="AY114" s="962"/>
      <c r="AZ114" s="844" t="s">
        <v>381</v>
      </c>
      <c r="BA114" s="781"/>
      <c r="BB114" s="781"/>
      <c r="BC114" s="781"/>
      <c r="BD114" s="781"/>
      <c r="BE114" s="781"/>
      <c r="BF114" s="781"/>
      <c r="BG114" s="781"/>
      <c r="BH114" s="781"/>
      <c r="BI114" s="781"/>
      <c r="BJ114" s="781"/>
      <c r="BK114" s="781"/>
      <c r="BL114" s="781"/>
      <c r="BM114" s="781"/>
      <c r="BN114" s="781"/>
      <c r="BO114" s="781"/>
      <c r="BP114" s="782"/>
      <c r="BQ114" s="845">
        <v>796250</v>
      </c>
      <c r="BR114" s="846"/>
      <c r="BS114" s="846"/>
      <c r="BT114" s="846"/>
      <c r="BU114" s="846"/>
      <c r="BV114" s="846">
        <v>748819</v>
      </c>
      <c r="BW114" s="846"/>
      <c r="BX114" s="846"/>
      <c r="BY114" s="846"/>
      <c r="BZ114" s="846"/>
      <c r="CA114" s="846">
        <v>700090</v>
      </c>
      <c r="CB114" s="846"/>
      <c r="CC114" s="846"/>
      <c r="CD114" s="846"/>
      <c r="CE114" s="846"/>
      <c r="CF114" s="904">
        <v>19.5</v>
      </c>
      <c r="CG114" s="905"/>
      <c r="CH114" s="905"/>
      <c r="CI114" s="905"/>
      <c r="CJ114" s="905"/>
      <c r="CK114" s="956"/>
      <c r="CL114" s="850"/>
      <c r="CM114" s="844" t="s">
        <v>382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339</v>
      </c>
      <c r="DH114" s="809"/>
      <c r="DI114" s="809"/>
      <c r="DJ114" s="809"/>
      <c r="DK114" s="810"/>
      <c r="DL114" s="811" t="s">
        <v>339</v>
      </c>
      <c r="DM114" s="809"/>
      <c r="DN114" s="809"/>
      <c r="DO114" s="809"/>
      <c r="DP114" s="810"/>
      <c r="DQ114" s="811" t="s">
        <v>339</v>
      </c>
      <c r="DR114" s="809"/>
      <c r="DS114" s="809"/>
      <c r="DT114" s="809"/>
      <c r="DU114" s="810"/>
      <c r="DV114" s="853" t="s">
        <v>339</v>
      </c>
      <c r="DW114" s="854"/>
      <c r="DX114" s="854"/>
      <c r="DY114" s="854"/>
      <c r="DZ114" s="855"/>
    </row>
    <row r="115" spans="1:130" s="226" customFormat="1" ht="26.25" customHeight="1" x14ac:dyDescent="0.15">
      <c r="A115" s="943"/>
      <c r="B115" s="944"/>
      <c r="C115" s="781" t="s">
        <v>383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11414</v>
      </c>
      <c r="AB115" s="948"/>
      <c r="AC115" s="948"/>
      <c r="AD115" s="948"/>
      <c r="AE115" s="949"/>
      <c r="AF115" s="950">
        <v>19767</v>
      </c>
      <c r="AG115" s="948"/>
      <c r="AH115" s="948"/>
      <c r="AI115" s="948"/>
      <c r="AJ115" s="949"/>
      <c r="AK115" s="950">
        <v>20033</v>
      </c>
      <c r="AL115" s="948"/>
      <c r="AM115" s="948"/>
      <c r="AN115" s="948"/>
      <c r="AO115" s="949"/>
      <c r="AP115" s="951">
        <v>0.6</v>
      </c>
      <c r="AQ115" s="952"/>
      <c r="AR115" s="952"/>
      <c r="AS115" s="952"/>
      <c r="AT115" s="953"/>
      <c r="AU115" s="961"/>
      <c r="AV115" s="962"/>
      <c r="AW115" s="962"/>
      <c r="AX115" s="962"/>
      <c r="AY115" s="962"/>
      <c r="AZ115" s="844" t="s">
        <v>384</v>
      </c>
      <c r="BA115" s="781"/>
      <c r="BB115" s="781"/>
      <c r="BC115" s="781"/>
      <c r="BD115" s="781"/>
      <c r="BE115" s="781"/>
      <c r="BF115" s="781"/>
      <c r="BG115" s="781"/>
      <c r="BH115" s="781"/>
      <c r="BI115" s="781"/>
      <c r="BJ115" s="781"/>
      <c r="BK115" s="781"/>
      <c r="BL115" s="781"/>
      <c r="BM115" s="781"/>
      <c r="BN115" s="781"/>
      <c r="BO115" s="781"/>
      <c r="BP115" s="782"/>
      <c r="BQ115" s="845" t="s">
        <v>367</v>
      </c>
      <c r="BR115" s="846"/>
      <c r="BS115" s="846"/>
      <c r="BT115" s="846"/>
      <c r="BU115" s="846"/>
      <c r="BV115" s="846" t="s">
        <v>369</v>
      </c>
      <c r="BW115" s="846"/>
      <c r="BX115" s="846"/>
      <c r="BY115" s="846"/>
      <c r="BZ115" s="846"/>
      <c r="CA115" s="846" t="s">
        <v>365</v>
      </c>
      <c r="CB115" s="846"/>
      <c r="CC115" s="846"/>
      <c r="CD115" s="846"/>
      <c r="CE115" s="846"/>
      <c r="CF115" s="904" t="s">
        <v>339</v>
      </c>
      <c r="CG115" s="905"/>
      <c r="CH115" s="905"/>
      <c r="CI115" s="905"/>
      <c r="CJ115" s="905"/>
      <c r="CK115" s="956"/>
      <c r="CL115" s="850"/>
      <c r="CM115" s="844" t="s">
        <v>385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339</v>
      </c>
      <c r="DH115" s="809"/>
      <c r="DI115" s="809"/>
      <c r="DJ115" s="809"/>
      <c r="DK115" s="810"/>
      <c r="DL115" s="811" t="s">
        <v>372</v>
      </c>
      <c r="DM115" s="809"/>
      <c r="DN115" s="809"/>
      <c r="DO115" s="809"/>
      <c r="DP115" s="810"/>
      <c r="DQ115" s="811" t="s">
        <v>367</v>
      </c>
      <c r="DR115" s="809"/>
      <c r="DS115" s="809"/>
      <c r="DT115" s="809"/>
      <c r="DU115" s="810"/>
      <c r="DV115" s="853" t="s">
        <v>365</v>
      </c>
      <c r="DW115" s="854"/>
      <c r="DX115" s="854"/>
      <c r="DY115" s="854"/>
      <c r="DZ115" s="855"/>
    </row>
    <row r="116" spans="1:130" s="226" customFormat="1" ht="26.25" customHeight="1" x14ac:dyDescent="0.15">
      <c r="A116" s="945"/>
      <c r="B116" s="946"/>
      <c r="C116" s="868" t="s">
        <v>386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813</v>
      </c>
      <c r="AB116" s="809"/>
      <c r="AC116" s="809"/>
      <c r="AD116" s="809"/>
      <c r="AE116" s="810"/>
      <c r="AF116" s="811">
        <v>1150</v>
      </c>
      <c r="AG116" s="809"/>
      <c r="AH116" s="809"/>
      <c r="AI116" s="809"/>
      <c r="AJ116" s="810"/>
      <c r="AK116" s="811">
        <v>1453</v>
      </c>
      <c r="AL116" s="809"/>
      <c r="AM116" s="809"/>
      <c r="AN116" s="809"/>
      <c r="AO116" s="810"/>
      <c r="AP116" s="853">
        <v>0</v>
      </c>
      <c r="AQ116" s="854"/>
      <c r="AR116" s="854"/>
      <c r="AS116" s="854"/>
      <c r="AT116" s="855"/>
      <c r="AU116" s="961"/>
      <c r="AV116" s="962"/>
      <c r="AW116" s="962"/>
      <c r="AX116" s="962"/>
      <c r="AY116" s="962"/>
      <c r="AZ116" s="938" t="s">
        <v>387</v>
      </c>
      <c r="BA116" s="939"/>
      <c r="BB116" s="939"/>
      <c r="BC116" s="939"/>
      <c r="BD116" s="939"/>
      <c r="BE116" s="939"/>
      <c r="BF116" s="939"/>
      <c r="BG116" s="939"/>
      <c r="BH116" s="939"/>
      <c r="BI116" s="939"/>
      <c r="BJ116" s="939"/>
      <c r="BK116" s="939"/>
      <c r="BL116" s="939"/>
      <c r="BM116" s="939"/>
      <c r="BN116" s="939"/>
      <c r="BO116" s="939"/>
      <c r="BP116" s="940"/>
      <c r="BQ116" s="845" t="s">
        <v>367</v>
      </c>
      <c r="BR116" s="846"/>
      <c r="BS116" s="846"/>
      <c r="BT116" s="846"/>
      <c r="BU116" s="846"/>
      <c r="BV116" s="846" t="s">
        <v>339</v>
      </c>
      <c r="BW116" s="846"/>
      <c r="BX116" s="846"/>
      <c r="BY116" s="846"/>
      <c r="BZ116" s="846"/>
      <c r="CA116" s="846" t="s">
        <v>367</v>
      </c>
      <c r="CB116" s="846"/>
      <c r="CC116" s="846"/>
      <c r="CD116" s="846"/>
      <c r="CE116" s="846"/>
      <c r="CF116" s="904" t="s">
        <v>339</v>
      </c>
      <c r="CG116" s="905"/>
      <c r="CH116" s="905"/>
      <c r="CI116" s="905"/>
      <c r="CJ116" s="905"/>
      <c r="CK116" s="956"/>
      <c r="CL116" s="850"/>
      <c r="CM116" s="844" t="s">
        <v>388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372</v>
      </c>
      <c r="DH116" s="809"/>
      <c r="DI116" s="809"/>
      <c r="DJ116" s="809"/>
      <c r="DK116" s="810"/>
      <c r="DL116" s="811" t="s">
        <v>367</v>
      </c>
      <c r="DM116" s="809"/>
      <c r="DN116" s="809"/>
      <c r="DO116" s="809"/>
      <c r="DP116" s="810"/>
      <c r="DQ116" s="811" t="s">
        <v>339</v>
      </c>
      <c r="DR116" s="809"/>
      <c r="DS116" s="809"/>
      <c r="DT116" s="809"/>
      <c r="DU116" s="810"/>
      <c r="DV116" s="853" t="s">
        <v>365</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389</v>
      </c>
      <c r="Z117" s="926"/>
      <c r="AA117" s="931">
        <v>1635920</v>
      </c>
      <c r="AB117" s="932"/>
      <c r="AC117" s="932"/>
      <c r="AD117" s="932"/>
      <c r="AE117" s="933"/>
      <c r="AF117" s="934">
        <v>1718605</v>
      </c>
      <c r="AG117" s="932"/>
      <c r="AH117" s="932"/>
      <c r="AI117" s="932"/>
      <c r="AJ117" s="933"/>
      <c r="AK117" s="934">
        <v>1811537</v>
      </c>
      <c r="AL117" s="932"/>
      <c r="AM117" s="932"/>
      <c r="AN117" s="932"/>
      <c r="AO117" s="933"/>
      <c r="AP117" s="935"/>
      <c r="AQ117" s="936"/>
      <c r="AR117" s="936"/>
      <c r="AS117" s="936"/>
      <c r="AT117" s="937"/>
      <c r="AU117" s="961"/>
      <c r="AV117" s="962"/>
      <c r="AW117" s="962"/>
      <c r="AX117" s="962"/>
      <c r="AY117" s="962"/>
      <c r="AZ117" s="892" t="s">
        <v>390</v>
      </c>
      <c r="BA117" s="893"/>
      <c r="BB117" s="893"/>
      <c r="BC117" s="893"/>
      <c r="BD117" s="893"/>
      <c r="BE117" s="893"/>
      <c r="BF117" s="893"/>
      <c r="BG117" s="893"/>
      <c r="BH117" s="893"/>
      <c r="BI117" s="893"/>
      <c r="BJ117" s="893"/>
      <c r="BK117" s="893"/>
      <c r="BL117" s="893"/>
      <c r="BM117" s="893"/>
      <c r="BN117" s="893"/>
      <c r="BO117" s="893"/>
      <c r="BP117" s="894"/>
      <c r="BQ117" s="845" t="s">
        <v>365</v>
      </c>
      <c r="BR117" s="846"/>
      <c r="BS117" s="846"/>
      <c r="BT117" s="846"/>
      <c r="BU117" s="846"/>
      <c r="BV117" s="846" t="s">
        <v>365</v>
      </c>
      <c r="BW117" s="846"/>
      <c r="BX117" s="846"/>
      <c r="BY117" s="846"/>
      <c r="BZ117" s="846"/>
      <c r="CA117" s="846" t="s">
        <v>367</v>
      </c>
      <c r="CB117" s="846"/>
      <c r="CC117" s="846"/>
      <c r="CD117" s="846"/>
      <c r="CE117" s="846"/>
      <c r="CF117" s="904" t="s">
        <v>365</v>
      </c>
      <c r="CG117" s="905"/>
      <c r="CH117" s="905"/>
      <c r="CI117" s="905"/>
      <c r="CJ117" s="905"/>
      <c r="CK117" s="956"/>
      <c r="CL117" s="850"/>
      <c r="CM117" s="844" t="s">
        <v>391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339</v>
      </c>
      <c r="DH117" s="809"/>
      <c r="DI117" s="809"/>
      <c r="DJ117" s="809"/>
      <c r="DK117" s="810"/>
      <c r="DL117" s="811" t="s">
        <v>367</v>
      </c>
      <c r="DM117" s="809"/>
      <c r="DN117" s="809"/>
      <c r="DO117" s="809"/>
      <c r="DP117" s="810"/>
      <c r="DQ117" s="811" t="s">
        <v>367</v>
      </c>
      <c r="DR117" s="809"/>
      <c r="DS117" s="809"/>
      <c r="DT117" s="809"/>
      <c r="DU117" s="810"/>
      <c r="DV117" s="853" t="s">
        <v>365</v>
      </c>
      <c r="DW117" s="854"/>
      <c r="DX117" s="854"/>
      <c r="DY117" s="854"/>
      <c r="DZ117" s="855"/>
    </row>
    <row r="118" spans="1:130" s="226" customFormat="1" ht="26.25" customHeight="1" x14ac:dyDescent="0.15">
      <c r="A118" s="924" t="s">
        <v>360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357</v>
      </c>
      <c r="AB118" s="925"/>
      <c r="AC118" s="925"/>
      <c r="AD118" s="925"/>
      <c r="AE118" s="926"/>
      <c r="AF118" s="927" t="s">
        <v>358</v>
      </c>
      <c r="AG118" s="925"/>
      <c r="AH118" s="925"/>
      <c r="AI118" s="925"/>
      <c r="AJ118" s="926"/>
      <c r="AK118" s="927" t="s">
        <v>267</v>
      </c>
      <c r="AL118" s="925"/>
      <c r="AM118" s="925"/>
      <c r="AN118" s="925"/>
      <c r="AO118" s="926"/>
      <c r="AP118" s="928" t="s">
        <v>359</v>
      </c>
      <c r="AQ118" s="929"/>
      <c r="AR118" s="929"/>
      <c r="AS118" s="929"/>
      <c r="AT118" s="930"/>
      <c r="AU118" s="961"/>
      <c r="AV118" s="962"/>
      <c r="AW118" s="962"/>
      <c r="AX118" s="962"/>
      <c r="AY118" s="962"/>
      <c r="AZ118" s="867" t="s">
        <v>392</v>
      </c>
      <c r="BA118" s="868"/>
      <c r="BB118" s="868"/>
      <c r="BC118" s="868"/>
      <c r="BD118" s="868"/>
      <c r="BE118" s="868"/>
      <c r="BF118" s="868"/>
      <c r="BG118" s="868"/>
      <c r="BH118" s="868"/>
      <c r="BI118" s="868"/>
      <c r="BJ118" s="868"/>
      <c r="BK118" s="868"/>
      <c r="BL118" s="868"/>
      <c r="BM118" s="868"/>
      <c r="BN118" s="868"/>
      <c r="BO118" s="868"/>
      <c r="BP118" s="869"/>
      <c r="BQ118" s="908" t="s">
        <v>369</v>
      </c>
      <c r="BR118" s="874"/>
      <c r="BS118" s="874"/>
      <c r="BT118" s="874"/>
      <c r="BU118" s="874"/>
      <c r="BV118" s="874" t="s">
        <v>365</v>
      </c>
      <c r="BW118" s="874"/>
      <c r="BX118" s="874"/>
      <c r="BY118" s="874"/>
      <c r="BZ118" s="874"/>
      <c r="CA118" s="874" t="s">
        <v>339</v>
      </c>
      <c r="CB118" s="874"/>
      <c r="CC118" s="874"/>
      <c r="CD118" s="874"/>
      <c r="CE118" s="874"/>
      <c r="CF118" s="904" t="s">
        <v>339</v>
      </c>
      <c r="CG118" s="905"/>
      <c r="CH118" s="905"/>
      <c r="CI118" s="905"/>
      <c r="CJ118" s="905"/>
      <c r="CK118" s="956"/>
      <c r="CL118" s="850"/>
      <c r="CM118" s="844" t="s">
        <v>393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365</v>
      </c>
      <c r="DH118" s="809"/>
      <c r="DI118" s="809"/>
      <c r="DJ118" s="809"/>
      <c r="DK118" s="810"/>
      <c r="DL118" s="811" t="s">
        <v>367</v>
      </c>
      <c r="DM118" s="809"/>
      <c r="DN118" s="809"/>
      <c r="DO118" s="809"/>
      <c r="DP118" s="810"/>
      <c r="DQ118" s="811" t="s">
        <v>367</v>
      </c>
      <c r="DR118" s="809"/>
      <c r="DS118" s="809"/>
      <c r="DT118" s="809"/>
      <c r="DU118" s="810"/>
      <c r="DV118" s="853" t="s">
        <v>365</v>
      </c>
      <c r="DW118" s="854"/>
      <c r="DX118" s="854"/>
      <c r="DY118" s="854"/>
      <c r="DZ118" s="855"/>
    </row>
    <row r="119" spans="1:130" s="226" customFormat="1" ht="26.25" customHeight="1" x14ac:dyDescent="0.15">
      <c r="A119" s="847" t="s">
        <v>363</v>
      </c>
      <c r="B119" s="848"/>
      <c r="C119" s="889" t="s">
        <v>364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367</v>
      </c>
      <c r="AB119" s="918"/>
      <c r="AC119" s="918"/>
      <c r="AD119" s="918"/>
      <c r="AE119" s="919"/>
      <c r="AF119" s="920" t="s">
        <v>339</v>
      </c>
      <c r="AG119" s="918"/>
      <c r="AH119" s="918"/>
      <c r="AI119" s="918"/>
      <c r="AJ119" s="919"/>
      <c r="AK119" s="920" t="s">
        <v>339</v>
      </c>
      <c r="AL119" s="918"/>
      <c r="AM119" s="918"/>
      <c r="AN119" s="918"/>
      <c r="AO119" s="919"/>
      <c r="AP119" s="921" t="s">
        <v>339</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394</v>
      </c>
      <c r="BP119" s="907"/>
      <c r="BQ119" s="908">
        <v>13258781</v>
      </c>
      <c r="BR119" s="874"/>
      <c r="BS119" s="874"/>
      <c r="BT119" s="874"/>
      <c r="BU119" s="874"/>
      <c r="BV119" s="874">
        <v>13179679</v>
      </c>
      <c r="BW119" s="874"/>
      <c r="BX119" s="874"/>
      <c r="BY119" s="874"/>
      <c r="BZ119" s="874"/>
      <c r="CA119" s="874">
        <v>13233317</v>
      </c>
      <c r="CB119" s="874"/>
      <c r="CC119" s="874"/>
      <c r="CD119" s="874"/>
      <c r="CE119" s="874"/>
      <c r="CF119" s="777"/>
      <c r="CG119" s="778"/>
      <c r="CH119" s="778"/>
      <c r="CI119" s="778"/>
      <c r="CJ119" s="863"/>
      <c r="CK119" s="957"/>
      <c r="CL119" s="852"/>
      <c r="CM119" s="867" t="s">
        <v>395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339</v>
      </c>
      <c r="DH119" s="793"/>
      <c r="DI119" s="793"/>
      <c r="DJ119" s="793"/>
      <c r="DK119" s="794"/>
      <c r="DL119" s="795" t="s">
        <v>339</v>
      </c>
      <c r="DM119" s="793"/>
      <c r="DN119" s="793"/>
      <c r="DO119" s="793"/>
      <c r="DP119" s="794"/>
      <c r="DQ119" s="795" t="s">
        <v>369</v>
      </c>
      <c r="DR119" s="793"/>
      <c r="DS119" s="793"/>
      <c r="DT119" s="793"/>
      <c r="DU119" s="794"/>
      <c r="DV119" s="877" t="s">
        <v>365</v>
      </c>
      <c r="DW119" s="878"/>
      <c r="DX119" s="878"/>
      <c r="DY119" s="878"/>
      <c r="DZ119" s="879"/>
    </row>
    <row r="120" spans="1:130" s="226" customFormat="1" ht="26.25" customHeight="1" x14ac:dyDescent="0.15">
      <c r="A120" s="849"/>
      <c r="B120" s="850"/>
      <c r="C120" s="844" t="s">
        <v>371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365</v>
      </c>
      <c r="AB120" s="809"/>
      <c r="AC120" s="809"/>
      <c r="AD120" s="809"/>
      <c r="AE120" s="810"/>
      <c r="AF120" s="811" t="s">
        <v>367</v>
      </c>
      <c r="AG120" s="809"/>
      <c r="AH120" s="809"/>
      <c r="AI120" s="809"/>
      <c r="AJ120" s="810"/>
      <c r="AK120" s="811" t="s">
        <v>365</v>
      </c>
      <c r="AL120" s="809"/>
      <c r="AM120" s="809"/>
      <c r="AN120" s="809"/>
      <c r="AO120" s="810"/>
      <c r="AP120" s="853" t="s">
        <v>367</v>
      </c>
      <c r="AQ120" s="854"/>
      <c r="AR120" s="854"/>
      <c r="AS120" s="854"/>
      <c r="AT120" s="855"/>
      <c r="AU120" s="909" t="s">
        <v>396</v>
      </c>
      <c r="AV120" s="910"/>
      <c r="AW120" s="910"/>
      <c r="AX120" s="910"/>
      <c r="AY120" s="911"/>
      <c r="AZ120" s="889" t="s">
        <v>397</v>
      </c>
      <c r="BA120" s="837"/>
      <c r="BB120" s="837"/>
      <c r="BC120" s="837"/>
      <c r="BD120" s="837"/>
      <c r="BE120" s="837"/>
      <c r="BF120" s="837"/>
      <c r="BG120" s="837"/>
      <c r="BH120" s="837"/>
      <c r="BI120" s="837"/>
      <c r="BJ120" s="837"/>
      <c r="BK120" s="837"/>
      <c r="BL120" s="837"/>
      <c r="BM120" s="837"/>
      <c r="BN120" s="837"/>
      <c r="BO120" s="837"/>
      <c r="BP120" s="838"/>
      <c r="BQ120" s="890">
        <v>1435779</v>
      </c>
      <c r="BR120" s="871"/>
      <c r="BS120" s="871"/>
      <c r="BT120" s="871"/>
      <c r="BU120" s="871"/>
      <c r="BV120" s="871">
        <v>1831245</v>
      </c>
      <c r="BW120" s="871"/>
      <c r="BX120" s="871"/>
      <c r="BY120" s="871"/>
      <c r="BZ120" s="871"/>
      <c r="CA120" s="871">
        <v>2047065</v>
      </c>
      <c r="CB120" s="871"/>
      <c r="CC120" s="871"/>
      <c r="CD120" s="871"/>
      <c r="CE120" s="871"/>
      <c r="CF120" s="895">
        <v>57.2</v>
      </c>
      <c r="CG120" s="896"/>
      <c r="CH120" s="896"/>
      <c r="CI120" s="896"/>
      <c r="CJ120" s="896"/>
      <c r="CK120" s="897" t="s">
        <v>398</v>
      </c>
      <c r="CL120" s="881"/>
      <c r="CM120" s="881"/>
      <c r="CN120" s="881"/>
      <c r="CO120" s="882"/>
      <c r="CP120" s="901" t="s">
        <v>399</v>
      </c>
      <c r="CQ120" s="902"/>
      <c r="CR120" s="902"/>
      <c r="CS120" s="902"/>
      <c r="CT120" s="902"/>
      <c r="CU120" s="902"/>
      <c r="CV120" s="902"/>
      <c r="CW120" s="902"/>
      <c r="CX120" s="902"/>
      <c r="CY120" s="902"/>
      <c r="CZ120" s="902"/>
      <c r="DA120" s="902"/>
      <c r="DB120" s="902"/>
      <c r="DC120" s="902"/>
      <c r="DD120" s="902"/>
      <c r="DE120" s="902"/>
      <c r="DF120" s="903"/>
      <c r="DG120" s="890">
        <v>354547</v>
      </c>
      <c r="DH120" s="871"/>
      <c r="DI120" s="871"/>
      <c r="DJ120" s="871"/>
      <c r="DK120" s="871"/>
      <c r="DL120" s="871">
        <v>346557</v>
      </c>
      <c r="DM120" s="871"/>
      <c r="DN120" s="871"/>
      <c r="DO120" s="871"/>
      <c r="DP120" s="871"/>
      <c r="DQ120" s="871">
        <v>435590</v>
      </c>
      <c r="DR120" s="871"/>
      <c r="DS120" s="871"/>
      <c r="DT120" s="871"/>
      <c r="DU120" s="871"/>
      <c r="DV120" s="872">
        <v>12.2</v>
      </c>
      <c r="DW120" s="872"/>
      <c r="DX120" s="872"/>
      <c r="DY120" s="872"/>
      <c r="DZ120" s="873"/>
    </row>
    <row r="121" spans="1:130" s="226" customFormat="1" ht="26.25" customHeight="1" x14ac:dyDescent="0.15">
      <c r="A121" s="849"/>
      <c r="B121" s="850"/>
      <c r="C121" s="892" t="s">
        <v>400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339</v>
      </c>
      <c r="AB121" s="809"/>
      <c r="AC121" s="809"/>
      <c r="AD121" s="809"/>
      <c r="AE121" s="810"/>
      <c r="AF121" s="811" t="s">
        <v>365</v>
      </c>
      <c r="AG121" s="809"/>
      <c r="AH121" s="809"/>
      <c r="AI121" s="809"/>
      <c r="AJ121" s="810"/>
      <c r="AK121" s="811" t="s">
        <v>367</v>
      </c>
      <c r="AL121" s="809"/>
      <c r="AM121" s="809"/>
      <c r="AN121" s="809"/>
      <c r="AO121" s="810"/>
      <c r="AP121" s="853" t="s">
        <v>367</v>
      </c>
      <c r="AQ121" s="854"/>
      <c r="AR121" s="854"/>
      <c r="AS121" s="854"/>
      <c r="AT121" s="855"/>
      <c r="AU121" s="912"/>
      <c r="AV121" s="913"/>
      <c r="AW121" s="913"/>
      <c r="AX121" s="913"/>
      <c r="AY121" s="914"/>
      <c r="AZ121" s="844" t="s">
        <v>401</v>
      </c>
      <c r="BA121" s="781"/>
      <c r="BB121" s="781"/>
      <c r="BC121" s="781"/>
      <c r="BD121" s="781"/>
      <c r="BE121" s="781"/>
      <c r="BF121" s="781"/>
      <c r="BG121" s="781"/>
      <c r="BH121" s="781"/>
      <c r="BI121" s="781"/>
      <c r="BJ121" s="781"/>
      <c r="BK121" s="781"/>
      <c r="BL121" s="781"/>
      <c r="BM121" s="781"/>
      <c r="BN121" s="781"/>
      <c r="BO121" s="781"/>
      <c r="BP121" s="782"/>
      <c r="BQ121" s="845">
        <v>2782010</v>
      </c>
      <c r="BR121" s="846"/>
      <c r="BS121" s="846"/>
      <c r="BT121" s="846"/>
      <c r="BU121" s="846"/>
      <c r="BV121" s="846">
        <v>2703796</v>
      </c>
      <c r="BW121" s="846"/>
      <c r="BX121" s="846"/>
      <c r="BY121" s="846"/>
      <c r="BZ121" s="846"/>
      <c r="CA121" s="846">
        <v>2546207</v>
      </c>
      <c r="CB121" s="846"/>
      <c r="CC121" s="846"/>
      <c r="CD121" s="846"/>
      <c r="CE121" s="846"/>
      <c r="CF121" s="904">
        <v>71.099999999999994</v>
      </c>
      <c r="CG121" s="905"/>
      <c r="CH121" s="905"/>
      <c r="CI121" s="905"/>
      <c r="CJ121" s="905"/>
      <c r="CK121" s="898"/>
      <c r="CL121" s="884"/>
      <c r="CM121" s="884"/>
      <c r="CN121" s="884"/>
      <c r="CO121" s="885"/>
      <c r="CP121" s="864" t="s">
        <v>402</v>
      </c>
      <c r="CQ121" s="865"/>
      <c r="CR121" s="865"/>
      <c r="CS121" s="865"/>
      <c r="CT121" s="865"/>
      <c r="CU121" s="865"/>
      <c r="CV121" s="865"/>
      <c r="CW121" s="865"/>
      <c r="CX121" s="865"/>
      <c r="CY121" s="865"/>
      <c r="CZ121" s="865"/>
      <c r="DA121" s="865"/>
      <c r="DB121" s="865"/>
      <c r="DC121" s="865"/>
      <c r="DD121" s="865"/>
      <c r="DE121" s="865"/>
      <c r="DF121" s="866"/>
      <c r="DG121" s="845" t="s">
        <v>365</v>
      </c>
      <c r="DH121" s="846"/>
      <c r="DI121" s="846"/>
      <c r="DJ121" s="846"/>
      <c r="DK121" s="846"/>
      <c r="DL121" s="846" t="s">
        <v>339</v>
      </c>
      <c r="DM121" s="846"/>
      <c r="DN121" s="846"/>
      <c r="DO121" s="846"/>
      <c r="DP121" s="846"/>
      <c r="DQ121" s="846" t="s">
        <v>339</v>
      </c>
      <c r="DR121" s="846"/>
      <c r="DS121" s="846"/>
      <c r="DT121" s="846"/>
      <c r="DU121" s="846"/>
      <c r="DV121" s="823" t="s">
        <v>339</v>
      </c>
      <c r="DW121" s="823"/>
      <c r="DX121" s="823"/>
      <c r="DY121" s="823"/>
      <c r="DZ121" s="824"/>
    </row>
    <row r="122" spans="1:130" s="226" customFormat="1" ht="26.25" customHeight="1" x14ac:dyDescent="0.15">
      <c r="A122" s="849"/>
      <c r="B122" s="850"/>
      <c r="C122" s="844" t="s">
        <v>382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367</v>
      </c>
      <c r="AB122" s="809"/>
      <c r="AC122" s="809"/>
      <c r="AD122" s="809"/>
      <c r="AE122" s="810"/>
      <c r="AF122" s="811" t="s">
        <v>339</v>
      </c>
      <c r="AG122" s="809"/>
      <c r="AH122" s="809"/>
      <c r="AI122" s="809"/>
      <c r="AJ122" s="810"/>
      <c r="AK122" s="811" t="s">
        <v>339</v>
      </c>
      <c r="AL122" s="809"/>
      <c r="AM122" s="809"/>
      <c r="AN122" s="809"/>
      <c r="AO122" s="810"/>
      <c r="AP122" s="853" t="s">
        <v>369</v>
      </c>
      <c r="AQ122" s="854"/>
      <c r="AR122" s="854"/>
      <c r="AS122" s="854"/>
      <c r="AT122" s="855"/>
      <c r="AU122" s="912"/>
      <c r="AV122" s="913"/>
      <c r="AW122" s="913"/>
      <c r="AX122" s="913"/>
      <c r="AY122" s="914"/>
      <c r="AZ122" s="867" t="s">
        <v>403</v>
      </c>
      <c r="BA122" s="868"/>
      <c r="BB122" s="868"/>
      <c r="BC122" s="868"/>
      <c r="BD122" s="868"/>
      <c r="BE122" s="868"/>
      <c r="BF122" s="868"/>
      <c r="BG122" s="868"/>
      <c r="BH122" s="868"/>
      <c r="BI122" s="868"/>
      <c r="BJ122" s="868"/>
      <c r="BK122" s="868"/>
      <c r="BL122" s="868"/>
      <c r="BM122" s="868"/>
      <c r="BN122" s="868"/>
      <c r="BO122" s="868"/>
      <c r="BP122" s="869"/>
      <c r="BQ122" s="908">
        <v>7970766</v>
      </c>
      <c r="BR122" s="874"/>
      <c r="BS122" s="874"/>
      <c r="BT122" s="874"/>
      <c r="BU122" s="874"/>
      <c r="BV122" s="874">
        <v>8273645</v>
      </c>
      <c r="BW122" s="874"/>
      <c r="BX122" s="874"/>
      <c r="BY122" s="874"/>
      <c r="BZ122" s="874"/>
      <c r="CA122" s="874">
        <v>8490048</v>
      </c>
      <c r="CB122" s="874"/>
      <c r="CC122" s="874"/>
      <c r="CD122" s="874"/>
      <c r="CE122" s="874"/>
      <c r="CF122" s="875">
        <v>237</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6" customFormat="1" ht="26.25" customHeight="1" x14ac:dyDescent="0.15">
      <c r="A123" s="849"/>
      <c r="B123" s="850"/>
      <c r="C123" s="844" t="s">
        <v>388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365</v>
      </c>
      <c r="AB123" s="809"/>
      <c r="AC123" s="809"/>
      <c r="AD123" s="809"/>
      <c r="AE123" s="810"/>
      <c r="AF123" s="811" t="s">
        <v>367</v>
      </c>
      <c r="AG123" s="809"/>
      <c r="AH123" s="809"/>
      <c r="AI123" s="809"/>
      <c r="AJ123" s="810"/>
      <c r="AK123" s="811" t="s">
        <v>367</v>
      </c>
      <c r="AL123" s="809"/>
      <c r="AM123" s="809"/>
      <c r="AN123" s="809"/>
      <c r="AO123" s="810"/>
      <c r="AP123" s="853" t="s">
        <v>365</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404</v>
      </c>
      <c r="BP123" s="907"/>
      <c r="BQ123" s="861">
        <v>12188555</v>
      </c>
      <c r="BR123" s="862"/>
      <c r="BS123" s="862"/>
      <c r="BT123" s="862"/>
      <c r="BU123" s="862"/>
      <c r="BV123" s="862">
        <v>12808686</v>
      </c>
      <c r="BW123" s="862"/>
      <c r="BX123" s="862"/>
      <c r="BY123" s="862"/>
      <c r="BZ123" s="862"/>
      <c r="CA123" s="862">
        <v>13083320</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391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367</v>
      </c>
      <c r="AB124" s="809"/>
      <c r="AC124" s="809"/>
      <c r="AD124" s="809"/>
      <c r="AE124" s="810"/>
      <c r="AF124" s="811" t="s">
        <v>367</v>
      </c>
      <c r="AG124" s="809"/>
      <c r="AH124" s="809"/>
      <c r="AI124" s="809"/>
      <c r="AJ124" s="810"/>
      <c r="AK124" s="811" t="s">
        <v>367</v>
      </c>
      <c r="AL124" s="809"/>
      <c r="AM124" s="809"/>
      <c r="AN124" s="809"/>
      <c r="AO124" s="810"/>
      <c r="AP124" s="853" t="s">
        <v>369</v>
      </c>
      <c r="AQ124" s="854"/>
      <c r="AR124" s="854"/>
      <c r="AS124" s="854"/>
      <c r="AT124" s="855"/>
      <c r="AU124" s="856" t="s">
        <v>405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34.1</v>
      </c>
      <c r="BR124" s="860"/>
      <c r="BS124" s="860"/>
      <c r="BT124" s="860"/>
      <c r="BU124" s="860"/>
      <c r="BV124" s="860">
        <v>11.1</v>
      </c>
      <c r="BW124" s="860"/>
      <c r="BX124" s="860"/>
      <c r="BY124" s="860"/>
      <c r="BZ124" s="860"/>
      <c r="CA124" s="860">
        <v>4.0999999999999996</v>
      </c>
      <c r="CB124" s="860"/>
      <c r="CC124" s="860"/>
      <c r="CD124" s="860"/>
      <c r="CE124" s="860"/>
      <c r="CF124" s="755"/>
      <c r="CG124" s="756"/>
      <c r="CH124" s="756"/>
      <c r="CI124" s="756"/>
      <c r="CJ124" s="891"/>
      <c r="CK124" s="899"/>
      <c r="CL124" s="899"/>
      <c r="CM124" s="899"/>
      <c r="CN124" s="899"/>
      <c r="CO124" s="900"/>
      <c r="CP124" s="864" t="s">
        <v>406</v>
      </c>
      <c r="CQ124" s="865"/>
      <c r="CR124" s="865"/>
      <c r="CS124" s="865"/>
      <c r="CT124" s="865"/>
      <c r="CU124" s="865"/>
      <c r="CV124" s="865"/>
      <c r="CW124" s="865"/>
      <c r="CX124" s="865"/>
      <c r="CY124" s="865"/>
      <c r="CZ124" s="865"/>
      <c r="DA124" s="865"/>
      <c r="DB124" s="865"/>
      <c r="DC124" s="865"/>
      <c r="DD124" s="865"/>
      <c r="DE124" s="865"/>
      <c r="DF124" s="866"/>
      <c r="DG124" s="792" t="s">
        <v>367</v>
      </c>
      <c r="DH124" s="793"/>
      <c r="DI124" s="793"/>
      <c r="DJ124" s="793"/>
      <c r="DK124" s="794"/>
      <c r="DL124" s="795" t="s">
        <v>367</v>
      </c>
      <c r="DM124" s="793"/>
      <c r="DN124" s="793"/>
      <c r="DO124" s="793"/>
      <c r="DP124" s="794"/>
      <c r="DQ124" s="795" t="s">
        <v>367</v>
      </c>
      <c r="DR124" s="793"/>
      <c r="DS124" s="793"/>
      <c r="DT124" s="793"/>
      <c r="DU124" s="794"/>
      <c r="DV124" s="877" t="s">
        <v>367</v>
      </c>
      <c r="DW124" s="878"/>
      <c r="DX124" s="878"/>
      <c r="DY124" s="878"/>
      <c r="DZ124" s="879"/>
    </row>
    <row r="125" spans="1:130" s="226" customFormat="1" ht="26.25" customHeight="1" x14ac:dyDescent="0.15">
      <c r="A125" s="849"/>
      <c r="B125" s="850"/>
      <c r="C125" s="844" t="s">
        <v>393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367</v>
      </c>
      <c r="AB125" s="809"/>
      <c r="AC125" s="809"/>
      <c r="AD125" s="809"/>
      <c r="AE125" s="810"/>
      <c r="AF125" s="811" t="s">
        <v>367</v>
      </c>
      <c r="AG125" s="809"/>
      <c r="AH125" s="809"/>
      <c r="AI125" s="809"/>
      <c r="AJ125" s="810"/>
      <c r="AK125" s="811" t="s">
        <v>367</v>
      </c>
      <c r="AL125" s="809"/>
      <c r="AM125" s="809"/>
      <c r="AN125" s="809"/>
      <c r="AO125" s="810"/>
      <c r="AP125" s="853" t="s">
        <v>367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407</v>
      </c>
      <c r="CL125" s="881"/>
      <c r="CM125" s="881"/>
      <c r="CN125" s="881"/>
      <c r="CO125" s="882"/>
      <c r="CP125" s="889" t="s">
        <v>408</v>
      </c>
      <c r="CQ125" s="837"/>
      <c r="CR125" s="837"/>
      <c r="CS125" s="837"/>
      <c r="CT125" s="837"/>
      <c r="CU125" s="837"/>
      <c r="CV125" s="837"/>
      <c r="CW125" s="837"/>
      <c r="CX125" s="837"/>
      <c r="CY125" s="837"/>
      <c r="CZ125" s="837"/>
      <c r="DA125" s="837"/>
      <c r="DB125" s="837"/>
      <c r="DC125" s="837"/>
      <c r="DD125" s="837"/>
      <c r="DE125" s="837"/>
      <c r="DF125" s="838"/>
      <c r="DG125" s="890" t="s">
        <v>367</v>
      </c>
      <c r="DH125" s="871"/>
      <c r="DI125" s="871"/>
      <c r="DJ125" s="871"/>
      <c r="DK125" s="871"/>
      <c r="DL125" s="871" t="s">
        <v>367</v>
      </c>
      <c r="DM125" s="871"/>
      <c r="DN125" s="871"/>
      <c r="DO125" s="871"/>
      <c r="DP125" s="871"/>
      <c r="DQ125" s="871" t="s">
        <v>367</v>
      </c>
      <c r="DR125" s="871"/>
      <c r="DS125" s="871"/>
      <c r="DT125" s="871"/>
      <c r="DU125" s="871"/>
      <c r="DV125" s="872" t="s">
        <v>367</v>
      </c>
      <c r="DW125" s="872"/>
      <c r="DX125" s="872"/>
      <c r="DY125" s="872"/>
      <c r="DZ125" s="873"/>
    </row>
    <row r="126" spans="1:130" s="226" customFormat="1" ht="26.25" customHeight="1" thickBot="1" x14ac:dyDescent="0.2">
      <c r="A126" s="849"/>
      <c r="B126" s="850"/>
      <c r="C126" s="844" t="s">
        <v>395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367</v>
      </c>
      <c r="AB126" s="809"/>
      <c r="AC126" s="809"/>
      <c r="AD126" s="809"/>
      <c r="AE126" s="810"/>
      <c r="AF126" s="811" t="s">
        <v>367</v>
      </c>
      <c r="AG126" s="809"/>
      <c r="AH126" s="809"/>
      <c r="AI126" s="809"/>
      <c r="AJ126" s="810"/>
      <c r="AK126" s="811" t="s">
        <v>367</v>
      </c>
      <c r="AL126" s="809"/>
      <c r="AM126" s="809"/>
      <c r="AN126" s="809"/>
      <c r="AO126" s="810"/>
      <c r="AP126" s="853" t="s">
        <v>367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409</v>
      </c>
      <c r="CQ126" s="781"/>
      <c r="CR126" s="781"/>
      <c r="CS126" s="781"/>
      <c r="CT126" s="781"/>
      <c r="CU126" s="781"/>
      <c r="CV126" s="781"/>
      <c r="CW126" s="781"/>
      <c r="CX126" s="781"/>
      <c r="CY126" s="781"/>
      <c r="CZ126" s="781"/>
      <c r="DA126" s="781"/>
      <c r="DB126" s="781"/>
      <c r="DC126" s="781"/>
      <c r="DD126" s="781"/>
      <c r="DE126" s="781"/>
      <c r="DF126" s="782"/>
      <c r="DG126" s="845" t="s">
        <v>367</v>
      </c>
      <c r="DH126" s="846"/>
      <c r="DI126" s="846"/>
      <c r="DJ126" s="846"/>
      <c r="DK126" s="846"/>
      <c r="DL126" s="846" t="s">
        <v>367</v>
      </c>
      <c r="DM126" s="846"/>
      <c r="DN126" s="846"/>
      <c r="DO126" s="846"/>
      <c r="DP126" s="846"/>
      <c r="DQ126" s="846" t="s">
        <v>367</v>
      </c>
      <c r="DR126" s="846"/>
      <c r="DS126" s="846"/>
      <c r="DT126" s="846"/>
      <c r="DU126" s="846"/>
      <c r="DV126" s="823" t="s">
        <v>367</v>
      </c>
      <c r="DW126" s="823"/>
      <c r="DX126" s="823"/>
      <c r="DY126" s="823"/>
      <c r="DZ126" s="824"/>
    </row>
    <row r="127" spans="1:130" s="226" customFormat="1" ht="26.25" customHeight="1" x14ac:dyDescent="0.15">
      <c r="A127" s="851"/>
      <c r="B127" s="852"/>
      <c r="C127" s="867" t="s">
        <v>410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11414</v>
      </c>
      <c r="AB127" s="809"/>
      <c r="AC127" s="809"/>
      <c r="AD127" s="809"/>
      <c r="AE127" s="810"/>
      <c r="AF127" s="811">
        <v>19767</v>
      </c>
      <c r="AG127" s="809"/>
      <c r="AH127" s="809"/>
      <c r="AI127" s="809"/>
      <c r="AJ127" s="810"/>
      <c r="AK127" s="811">
        <v>20033</v>
      </c>
      <c r="AL127" s="809"/>
      <c r="AM127" s="809"/>
      <c r="AN127" s="809"/>
      <c r="AO127" s="810"/>
      <c r="AP127" s="853">
        <v>0.6</v>
      </c>
      <c r="AQ127" s="854"/>
      <c r="AR127" s="854"/>
      <c r="AS127" s="854"/>
      <c r="AT127" s="855"/>
      <c r="AU127" s="228"/>
      <c r="AV127" s="228"/>
      <c r="AW127" s="228"/>
      <c r="AX127" s="870" t="s">
        <v>411</v>
      </c>
      <c r="AY127" s="841"/>
      <c r="AZ127" s="841"/>
      <c r="BA127" s="841"/>
      <c r="BB127" s="841"/>
      <c r="BC127" s="841"/>
      <c r="BD127" s="841"/>
      <c r="BE127" s="842"/>
      <c r="BF127" s="840" t="s">
        <v>412</v>
      </c>
      <c r="BG127" s="841"/>
      <c r="BH127" s="841"/>
      <c r="BI127" s="841"/>
      <c r="BJ127" s="841"/>
      <c r="BK127" s="841"/>
      <c r="BL127" s="842"/>
      <c r="BM127" s="840" t="s">
        <v>413</v>
      </c>
      <c r="BN127" s="841"/>
      <c r="BO127" s="841"/>
      <c r="BP127" s="841"/>
      <c r="BQ127" s="841"/>
      <c r="BR127" s="841"/>
      <c r="BS127" s="842"/>
      <c r="BT127" s="840" t="s">
        <v>414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415</v>
      </c>
      <c r="CQ127" s="781"/>
      <c r="CR127" s="781"/>
      <c r="CS127" s="781"/>
      <c r="CT127" s="781"/>
      <c r="CU127" s="781"/>
      <c r="CV127" s="781"/>
      <c r="CW127" s="781"/>
      <c r="CX127" s="781"/>
      <c r="CY127" s="781"/>
      <c r="CZ127" s="781"/>
      <c r="DA127" s="781"/>
      <c r="DB127" s="781"/>
      <c r="DC127" s="781"/>
      <c r="DD127" s="781"/>
      <c r="DE127" s="781"/>
      <c r="DF127" s="782"/>
      <c r="DG127" s="845" t="s">
        <v>367</v>
      </c>
      <c r="DH127" s="846"/>
      <c r="DI127" s="846"/>
      <c r="DJ127" s="846"/>
      <c r="DK127" s="846"/>
      <c r="DL127" s="846" t="s">
        <v>367</v>
      </c>
      <c r="DM127" s="846"/>
      <c r="DN127" s="846"/>
      <c r="DO127" s="846"/>
      <c r="DP127" s="846"/>
      <c r="DQ127" s="846" t="s">
        <v>367</v>
      </c>
      <c r="DR127" s="846"/>
      <c r="DS127" s="846"/>
      <c r="DT127" s="846"/>
      <c r="DU127" s="846"/>
      <c r="DV127" s="823" t="s">
        <v>367</v>
      </c>
      <c r="DW127" s="823"/>
      <c r="DX127" s="823"/>
      <c r="DY127" s="823"/>
      <c r="DZ127" s="824"/>
    </row>
    <row r="128" spans="1:130" s="226" customFormat="1" ht="26.25" customHeight="1" thickBot="1" x14ac:dyDescent="0.2">
      <c r="A128" s="825" t="s">
        <v>416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417</v>
      </c>
      <c r="X128" s="827"/>
      <c r="Y128" s="827"/>
      <c r="Z128" s="828"/>
      <c r="AA128" s="829">
        <v>401909</v>
      </c>
      <c r="AB128" s="830"/>
      <c r="AC128" s="830"/>
      <c r="AD128" s="830"/>
      <c r="AE128" s="831"/>
      <c r="AF128" s="832">
        <v>419485</v>
      </c>
      <c r="AG128" s="830"/>
      <c r="AH128" s="830"/>
      <c r="AI128" s="830"/>
      <c r="AJ128" s="831"/>
      <c r="AK128" s="832">
        <v>411941</v>
      </c>
      <c r="AL128" s="830"/>
      <c r="AM128" s="830"/>
      <c r="AN128" s="830"/>
      <c r="AO128" s="831"/>
      <c r="AP128" s="833"/>
      <c r="AQ128" s="834"/>
      <c r="AR128" s="834"/>
      <c r="AS128" s="834"/>
      <c r="AT128" s="835"/>
      <c r="AU128" s="228"/>
      <c r="AV128" s="228"/>
      <c r="AW128" s="228"/>
      <c r="AX128" s="836" t="s">
        <v>418</v>
      </c>
      <c r="AY128" s="837"/>
      <c r="AZ128" s="837"/>
      <c r="BA128" s="837"/>
      <c r="BB128" s="837"/>
      <c r="BC128" s="837"/>
      <c r="BD128" s="837"/>
      <c r="BE128" s="838"/>
      <c r="BF128" s="815" t="s">
        <v>419</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420</v>
      </c>
      <c r="CQ128" s="759"/>
      <c r="CR128" s="759"/>
      <c r="CS128" s="759"/>
      <c r="CT128" s="759"/>
      <c r="CU128" s="759"/>
      <c r="CV128" s="759"/>
      <c r="CW128" s="759"/>
      <c r="CX128" s="759"/>
      <c r="CY128" s="759"/>
      <c r="CZ128" s="759"/>
      <c r="DA128" s="759"/>
      <c r="DB128" s="759"/>
      <c r="DC128" s="759"/>
      <c r="DD128" s="759"/>
      <c r="DE128" s="759"/>
      <c r="DF128" s="760"/>
      <c r="DG128" s="819" t="s">
        <v>421</v>
      </c>
      <c r="DH128" s="820"/>
      <c r="DI128" s="820"/>
      <c r="DJ128" s="820"/>
      <c r="DK128" s="820"/>
      <c r="DL128" s="820" t="s">
        <v>365</v>
      </c>
      <c r="DM128" s="820"/>
      <c r="DN128" s="820"/>
      <c r="DO128" s="820"/>
      <c r="DP128" s="820"/>
      <c r="DQ128" s="820" t="s">
        <v>365</v>
      </c>
      <c r="DR128" s="820"/>
      <c r="DS128" s="820"/>
      <c r="DT128" s="820"/>
      <c r="DU128" s="820"/>
      <c r="DV128" s="821" t="s">
        <v>422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423</v>
      </c>
      <c r="X129" s="806"/>
      <c r="Y129" s="806"/>
      <c r="Z129" s="807"/>
      <c r="AA129" s="808">
        <v>4116564</v>
      </c>
      <c r="AB129" s="809"/>
      <c r="AC129" s="809"/>
      <c r="AD129" s="809"/>
      <c r="AE129" s="810"/>
      <c r="AF129" s="811">
        <v>4360661</v>
      </c>
      <c r="AG129" s="809"/>
      <c r="AH129" s="809"/>
      <c r="AI129" s="809"/>
      <c r="AJ129" s="810"/>
      <c r="AK129" s="811">
        <v>4697366</v>
      </c>
      <c r="AL129" s="809"/>
      <c r="AM129" s="809"/>
      <c r="AN129" s="809"/>
      <c r="AO129" s="810"/>
      <c r="AP129" s="812"/>
      <c r="AQ129" s="813"/>
      <c r="AR129" s="813"/>
      <c r="AS129" s="813"/>
      <c r="AT129" s="814"/>
      <c r="AU129" s="229"/>
      <c r="AV129" s="229"/>
      <c r="AW129" s="229"/>
      <c r="AX129" s="780" t="s">
        <v>424</v>
      </c>
      <c r="AY129" s="781"/>
      <c r="AZ129" s="781"/>
      <c r="BA129" s="781"/>
      <c r="BB129" s="781"/>
      <c r="BC129" s="781"/>
      <c r="BD129" s="781"/>
      <c r="BE129" s="782"/>
      <c r="BF129" s="799" t="s">
        <v>323</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425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426</v>
      </c>
      <c r="X130" s="806"/>
      <c r="Y130" s="806"/>
      <c r="Z130" s="807"/>
      <c r="AA130" s="808">
        <v>980686</v>
      </c>
      <c r="AB130" s="809"/>
      <c r="AC130" s="809"/>
      <c r="AD130" s="809"/>
      <c r="AE130" s="810"/>
      <c r="AF130" s="811">
        <v>1047308</v>
      </c>
      <c r="AG130" s="809"/>
      <c r="AH130" s="809"/>
      <c r="AI130" s="809"/>
      <c r="AJ130" s="810"/>
      <c r="AK130" s="811">
        <v>1115770</v>
      </c>
      <c r="AL130" s="809"/>
      <c r="AM130" s="809"/>
      <c r="AN130" s="809"/>
      <c r="AO130" s="810"/>
      <c r="AP130" s="812"/>
      <c r="AQ130" s="813"/>
      <c r="AR130" s="813"/>
      <c r="AS130" s="813"/>
      <c r="AT130" s="814"/>
      <c r="AU130" s="229"/>
      <c r="AV130" s="229"/>
      <c r="AW130" s="229"/>
      <c r="AX130" s="780" t="s">
        <v>427</v>
      </c>
      <c r="AY130" s="781"/>
      <c r="AZ130" s="781"/>
      <c r="BA130" s="781"/>
      <c r="BB130" s="781"/>
      <c r="BC130" s="781"/>
      <c r="BD130" s="781"/>
      <c r="BE130" s="782"/>
      <c r="BF130" s="783">
        <v>7.8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428</v>
      </c>
      <c r="X131" s="790"/>
      <c r="Y131" s="790"/>
      <c r="Z131" s="791"/>
      <c r="AA131" s="792">
        <v>3135878</v>
      </c>
      <c r="AB131" s="793"/>
      <c r="AC131" s="793"/>
      <c r="AD131" s="793"/>
      <c r="AE131" s="794"/>
      <c r="AF131" s="795">
        <v>3313353</v>
      </c>
      <c r="AG131" s="793"/>
      <c r="AH131" s="793"/>
      <c r="AI131" s="793"/>
      <c r="AJ131" s="794"/>
      <c r="AK131" s="795">
        <v>3581596</v>
      </c>
      <c r="AL131" s="793"/>
      <c r="AM131" s="793"/>
      <c r="AN131" s="793"/>
      <c r="AO131" s="794"/>
      <c r="AP131" s="796"/>
      <c r="AQ131" s="797"/>
      <c r="AR131" s="797"/>
      <c r="AS131" s="797"/>
      <c r="AT131" s="798"/>
      <c r="AU131" s="229"/>
      <c r="AV131" s="229"/>
      <c r="AW131" s="229"/>
      <c r="AX131" s="758" t="s">
        <v>429</v>
      </c>
      <c r="AY131" s="759"/>
      <c r="AZ131" s="759"/>
      <c r="BA131" s="759"/>
      <c r="BB131" s="759"/>
      <c r="BC131" s="759"/>
      <c r="BD131" s="759"/>
      <c r="BE131" s="760"/>
      <c r="BF131" s="761">
        <v>4.0999999999999996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430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431</v>
      </c>
      <c r="W132" s="771"/>
      <c r="X132" s="771"/>
      <c r="Y132" s="771"/>
      <c r="Z132" s="772"/>
      <c r="AA132" s="773">
        <v>8.0782798309999997</v>
      </c>
      <c r="AB132" s="774"/>
      <c r="AC132" s="774"/>
      <c r="AD132" s="774"/>
      <c r="AE132" s="775"/>
      <c r="AF132" s="776">
        <v>7.5999146480000004</v>
      </c>
      <c r="AG132" s="774"/>
      <c r="AH132" s="774"/>
      <c r="AI132" s="774"/>
      <c r="AJ132" s="775"/>
      <c r="AK132" s="776">
        <v>7.9245677069999996</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432</v>
      </c>
      <c r="W133" s="750"/>
      <c r="X133" s="750"/>
      <c r="Y133" s="750"/>
      <c r="Z133" s="751"/>
      <c r="AA133" s="752">
        <v>12</v>
      </c>
      <c r="AB133" s="753"/>
      <c r="AC133" s="753"/>
      <c r="AD133" s="753"/>
      <c r="AE133" s="754"/>
      <c r="AF133" s="752">
        <v>9.4</v>
      </c>
      <c r="AG133" s="753"/>
      <c r="AH133" s="753"/>
      <c r="AI133" s="753"/>
      <c r="AJ133" s="754"/>
      <c r="AK133" s="752">
        <v>7.8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LAW/THidaXV3eU/U78X20f8U3f44CKaRR+qYzx6VLm+5+aPT9WsIyLtNtnadUpJ+QHLi7BwIKdvEIwDPZz5uw==" saltValue="P3A7uRBx/UON9/pgtskq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0" zoomScale="85" zoomScaleNormal="85" zoomScaleSheetLayoutView="85" workbookViewId="0">
      <selection activeCell="AZ27" sqref="AZ2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Y9LTsTzz9XqZbx3KWrB3qyw/Pdrx68ld6nhzi3GWK/7qfPDv+pKoy7BIK7qFef42tJvsPkwzHIHx+d4rTNjvw==" saltValue="xUWX841D71PYSvUtZnDu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436</v>
      </c>
      <c r="AP7" s="268"/>
      <c r="AQ7" s="269" t="s">
        <v>437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438</v>
      </c>
      <c r="AQ8" s="275" t="s">
        <v>439</v>
      </c>
      <c r="AR8" s="276" t="s">
        <v>440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441</v>
      </c>
      <c r="AL9" s="1160"/>
      <c r="AM9" s="1160"/>
      <c r="AN9" s="1161"/>
      <c r="AO9" s="277">
        <v>1390966</v>
      </c>
      <c r="AP9" s="277">
        <v>165789</v>
      </c>
      <c r="AQ9" s="278">
        <v>138005</v>
      </c>
      <c r="AR9" s="279">
        <v>20.100000000000001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442</v>
      </c>
      <c r="AL10" s="1160"/>
      <c r="AM10" s="1160"/>
      <c r="AN10" s="1161"/>
      <c r="AO10" s="280">
        <v>154073</v>
      </c>
      <c r="AP10" s="280">
        <v>18364</v>
      </c>
      <c r="AQ10" s="281">
        <v>18944</v>
      </c>
      <c r="AR10" s="282">
        <v>-3.1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443</v>
      </c>
      <c r="AL11" s="1160"/>
      <c r="AM11" s="1160"/>
      <c r="AN11" s="1161"/>
      <c r="AO11" s="280" t="s">
        <v>444</v>
      </c>
      <c r="AP11" s="280" t="s">
        <v>444</v>
      </c>
      <c r="AQ11" s="281">
        <v>1141</v>
      </c>
      <c r="AR11" s="282" t="s">
        <v>444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445</v>
      </c>
      <c r="AL12" s="1160"/>
      <c r="AM12" s="1160"/>
      <c r="AN12" s="1161"/>
      <c r="AO12" s="280" t="s">
        <v>444</v>
      </c>
      <c r="AP12" s="280" t="s">
        <v>444</v>
      </c>
      <c r="AQ12" s="281" t="s">
        <v>444</v>
      </c>
      <c r="AR12" s="282" t="s">
        <v>444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446</v>
      </c>
      <c r="AL13" s="1160"/>
      <c r="AM13" s="1160"/>
      <c r="AN13" s="1161"/>
      <c r="AO13" s="280" t="s">
        <v>444</v>
      </c>
      <c r="AP13" s="280" t="s">
        <v>444</v>
      </c>
      <c r="AQ13" s="281">
        <v>5446</v>
      </c>
      <c r="AR13" s="282" t="s">
        <v>444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447</v>
      </c>
      <c r="AL14" s="1160"/>
      <c r="AM14" s="1160"/>
      <c r="AN14" s="1161"/>
      <c r="AO14" s="280">
        <v>79200</v>
      </c>
      <c r="AP14" s="280">
        <v>9440</v>
      </c>
      <c r="AQ14" s="281">
        <v>2970</v>
      </c>
      <c r="AR14" s="282">
        <v>217.8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448</v>
      </c>
      <c r="AL15" s="1163"/>
      <c r="AM15" s="1163"/>
      <c r="AN15" s="1164"/>
      <c r="AO15" s="280">
        <v>-64839</v>
      </c>
      <c r="AP15" s="280">
        <v>-7728</v>
      </c>
      <c r="AQ15" s="281">
        <v>-11906</v>
      </c>
      <c r="AR15" s="282">
        <v>-35.1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1559400</v>
      </c>
      <c r="AP16" s="280">
        <v>185864</v>
      </c>
      <c r="AQ16" s="281">
        <v>154600</v>
      </c>
      <c r="AR16" s="282">
        <v>20.2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450</v>
      </c>
      <c r="AP20" s="289" t="s">
        <v>451</v>
      </c>
      <c r="AQ20" s="290" t="s">
        <v>452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453</v>
      </c>
      <c r="AL21" s="1166"/>
      <c r="AM21" s="1166"/>
      <c r="AN21" s="1167"/>
      <c r="AO21" s="293">
        <v>11.2</v>
      </c>
      <c r="AP21" s="294">
        <v>13.81</v>
      </c>
      <c r="AQ21" s="295">
        <v>-2.61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454</v>
      </c>
      <c r="AL22" s="1166"/>
      <c r="AM22" s="1166"/>
      <c r="AN22" s="1167"/>
      <c r="AO22" s="298">
        <v>100</v>
      </c>
      <c r="AP22" s="299">
        <v>95.5</v>
      </c>
      <c r="AQ22" s="300">
        <v>4.5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455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456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436</v>
      </c>
      <c r="AP30" s="268"/>
      <c r="AQ30" s="269" t="s">
        <v>437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438</v>
      </c>
      <c r="AQ31" s="275" t="s">
        <v>439</v>
      </c>
      <c r="AR31" s="276" t="s">
        <v>440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458</v>
      </c>
      <c r="AL32" s="1150"/>
      <c r="AM32" s="1150"/>
      <c r="AN32" s="1151"/>
      <c r="AO32" s="308">
        <v>1677486</v>
      </c>
      <c r="AP32" s="308">
        <v>199939</v>
      </c>
      <c r="AQ32" s="309">
        <v>81359</v>
      </c>
      <c r="AR32" s="310">
        <v>145.69999999999999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459</v>
      </c>
      <c r="AL33" s="1150"/>
      <c r="AM33" s="1150"/>
      <c r="AN33" s="1151"/>
      <c r="AO33" s="308" t="s">
        <v>444</v>
      </c>
      <c r="AP33" s="308" t="s">
        <v>444</v>
      </c>
      <c r="AQ33" s="309" t="s">
        <v>444</v>
      </c>
      <c r="AR33" s="310" t="s">
        <v>444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460</v>
      </c>
      <c r="AL34" s="1150"/>
      <c r="AM34" s="1150"/>
      <c r="AN34" s="1151"/>
      <c r="AO34" s="308" t="s">
        <v>444</v>
      </c>
      <c r="AP34" s="308" t="s">
        <v>444</v>
      </c>
      <c r="AQ34" s="309" t="s">
        <v>444</v>
      </c>
      <c r="AR34" s="310" t="s">
        <v>444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461</v>
      </c>
      <c r="AL35" s="1150"/>
      <c r="AM35" s="1150"/>
      <c r="AN35" s="1151"/>
      <c r="AO35" s="308">
        <v>81453</v>
      </c>
      <c r="AP35" s="308">
        <v>9708</v>
      </c>
      <c r="AQ35" s="309">
        <v>18647</v>
      </c>
      <c r="AR35" s="310">
        <v>-47.9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462</v>
      </c>
      <c r="AL36" s="1150"/>
      <c r="AM36" s="1150"/>
      <c r="AN36" s="1151"/>
      <c r="AO36" s="308">
        <v>31112</v>
      </c>
      <c r="AP36" s="308">
        <v>3708</v>
      </c>
      <c r="AQ36" s="309">
        <v>4480</v>
      </c>
      <c r="AR36" s="310">
        <v>-17.2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463</v>
      </c>
      <c r="AL37" s="1150"/>
      <c r="AM37" s="1150"/>
      <c r="AN37" s="1151"/>
      <c r="AO37" s="308">
        <v>20033</v>
      </c>
      <c r="AP37" s="308">
        <v>2388</v>
      </c>
      <c r="AQ37" s="309">
        <v>815</v>
      </c>
      <c r="AR37" s="310">
        <v>193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464</v>
      </c>
      <c r="AL38" s="1153"/>
      <c r="AM38" s="1153"/>
      <c r="AN38" s="1154"/>
      <c r="AO38" s="311">
        <v>1453</v>
      </c>
      <c r="AP38" s="311">
        <v>173</v>
      </c>
      <c r="AQ38" s="312">
        <v>14</v>
      </c>
      <c r="AR38" s="300">
        <v>1135.7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465</v>
      </c>
      <c r="AL39" s="1153"/>
      <c r="AM39" s="1153"/>
      <c r="AN39" s="1154"/>
      <c r="AO39" s="308">
        <v>-411941</v>
      </c>
      <c r="AP39" s="308">
        <v>-49099</v>
      </c>
      <c r="AQ39" s="309">
        <v>-4008</v>
      </c>
      <c r="AR39" s="310">
        <v>1125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466</v>
      </c>
      <c r="AL40" s="1150"/>
      <c r="AM40" s="1150"/>
      <c r="AN40" s="1151"/>
      <c r="AO40" s="308">
        <v>-1115770</v>
      </c>
      <c r="AP40" s="308">
        <v>-132988</v>
      </c>
      <c r="AQ40" s="309">
        <v>-68941</v>
      </c>
      <c r="AR40" s="310">
        <v>92.9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263</v>
      </c>
      <c r="AL41" s="1156"/>
      <c r="AM41" s="1156"/>
      <c r="AN41" s="1157"/>
      <c r="AO41" s="308">
        <v>283826</v>
      </c>
      <c r="AP41" s="308">
        <v>33829</v>
      </c>
      <c r="AQ41" s="309">
        <v>32367</v>
      </c>
      <c r="AR41" s="310">
        <v>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436</v>
      </c>
      <c r="AN49" s="1144" t="s">
        <v>470</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471</v>
      </c>
      <c r="AO50" s="325" t="s">
        <v>472</v>
      </c>
      <c r="AP50" s="326" t="s">
        <v>473</v>
      </c>
      <c r="AQ50" s="327" t="s">
        <v>474</v>
      </c>
      <c r="AR50" s="328" t="s">
        <v>475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476</v>
      </c>
      <c r="AL51" s="321"/>
      <c r="AM51" s="329">
        <v>2259753</v>
      </c>
      <c r="AN51" s="330">
        <v>271344</v>
      </c>
      <c r="AO51" s="331">
        <v>20.8</v>
      </c>
      <c r="AP51" s="332">
        <v>202870</v>
      </c>
      <c r="AQ51" s="333">
        <v>20.100000000000001</v>
      </c>
      <c r="AR51" s="334">
        <v>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477</v>
      </c>
      <c r="AM52" s="337">
        <v>528991</v>
      </c>
      <c r="AN52" s="338">
        <v>63520</v>
      </c>
      <c r="AO52" s="339">
        <v>-59.9</v>
      </c>
      <c r="AP52" s="340">
        <v>79735</v>
      </c>
      <c r="AQ52" s="341">
        <v>0.5</v>
      </c>
      <c r="AR52" s="342">
        <v>-60.4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478</v>
      </c>
      <c r="AL53" s="321"/>
      <c r="AM53" s="329">
        <v>1378710</v>
      </c>
      <c r="AN53" s="330">
        <v>164485</v>
      </c>
      <c r="AO53" s="331">
        <v>-39.4</v>
      </c>
      <c r="AP53" s="332">
        <v>167497</v>
      </c>
      <c r="AQ53" s="333">
        <v>-17.399999999999999</v>
      </c>
      <c r="AR53" s="334">
        <v>-22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477</v>
      </c>
      <c r="AM54" s="337">
        <v>730563</v>
      </c>
      <c r="AN54" s="338">
        <v>87159</v>
      </c>
      <c r="AO54" s="339">
        <v>37.200000000000003</v>
      </c>
      <c r="AP54" s="340">
        <v>82571</v>
      </c>
      <c r="AQ54" s="341">
        <v>3.6</v>
      </c>
      <c r="AR54" s="342">
        <v>33.6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479</v>
      </c>
      <c r="AL55" s="321"/>
      <c r="AM55" s="329">
        <v>1289915</v>
      </c>
      <c r="AN55" s="330">
        <v>153928</v>
      </c>
      <c r="AO55" s="331">
        <v>-6.4</v>
      </c>
      <c r="AP55" s="332">
        <v>190274</v>
      </c>
      <c r="AQ55" s="333">
        <v>13.6</v>
      </c>
      <c r="AR55" s="334">
        <v>-20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477</v>
      </c>
      <c r="AM56" s="337">
        <v>843397</v>
      </c>
      <c r="AN56" s="338">
        <v>100644</v>
      </c>
      <c r="AO56" s="339">
        <v>15.5</v>
      </c>
      <c r="AP56" s="340">
        <v>88584</v>
      </c>
      <c r="AQ56" s="341">
        <v>7.3</v>
      </c>
      <c r="AR56" s="342">
        <v>8.1999999999999993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480</v>
      </c>
      <c r="AL57" s="321"/>
      <c r="AM57" s="329">
        <v>2323495</v>
      </c>
      <c r="AN57" s="330">
        <v>275394</v>
      </c>
      <c r="AO57" s="331">
        <v>78.900000000000006</v>
      </c>
      <c r="AP57" s="332">
        <v>200194</v>
      </c>
      <c r="AQ57" s="333">
        <v>5.2</v>
      </c>
      <c r="AR57" s="334">
        <v>73.7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477</v>
      </c>
      <c r="AM58" s="337">
        <v>579133</v>
      </c>
      <c r="AN58" s="338">
        <v>68642</v>
      </c>
      <c r="AO58" s="339">
        <v>-31.8</v>
      </c>
      <c r="AP58" s="340">
        <v>106422</v>
      </c>
      <c r="AQ58" s="341">
        <v>20.100000000000001</v>
      </c>
      <c r="AR58" s="342">
        <v>-51.9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481</v>
      </c>
      <c r="AL59" s="321"/>
      <c r="AM59" s="329">
        <v>2528022</v>
      </c>
      <c r="AN59" s="330">
        <v>301314</v>
      </c>
      <c r="AO59" s="331">
        <v>9.4</v>
      </c>
      <c r="AP59" s="332">
        <v>138402</v>
      </c>
      <c r="AQ59" s="333">
        <v>-30.9</v>
      </c>
      <c r="AR59" s="334">
        <v>40.299999999999997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477</v>
      </c>
      <c r="AM60" s="337">
        <v>673944</v>
      </c>
      <c r="AN60" s="338">
        <v>80327</v>
      </c>
      <c r="AO60" s="339">
        <v>17</v>
      </c>
      <c r="AP60" s="340">
        <v>70652</v>
      </c>
      <c r="AQ60" s="341">
        <v>-33.6</v>
      </c>
      <c r="AR60" s="342">
        <v>50.6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482</v>
      </c>
      <c r="AL61" s="343"/>
      <c r="AM61" s="344">
        <v>1955979</v>
      </c>
      <c r="AN61" s="345">
        <v>233293</v>
      </c>
      <c r="AO61" s="346">
        <v>12.7</v>
      </c>
      <c r="AP61" s="347">
        <v>179847</v>
      </c>
      <c r="AQ61" s="348">
        <v>-1.9</v>
      </c>
      <c r="AR61" s="334">
        <v>14.6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477</v>
      </c>
      <c r="AM62" s="337">
        <v>671206</v>
      </c>
      <c r="AN62" s="338">
        <v>80058</v>
      </c>
      <c r="AO62" s="339">
        <v>-4.4000000000000004</v>
      </c>
      <c r="AP62" s="340">
        <v>85593</v>
      </c>
      <c r="AQ62" s="341">
        <v>-0.4</v>
      </c>
      <c r="AR62" s="342">
        <v>-4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FO+lUvjtJmhWtLmjTvNxv13GVLyRDF1dqM0fXSjGOeBHd6FUCLXuhYIS6dcFuvUT0Wtbnt9+7nCEjOPikNLgw==" saltValue="mEeqDMaUFaSDxGaLVOh4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484</v>
      </c>
    </row>
    <row r="120" spans="125:125" ht="13.5" hidden="1" customHeight="1" x14ac:dyDescent="0.15"/>
    <row r="121" spans="125:125" ht="13.5" hidden="1" customHeight="1" x14ac:dyDescent="0.15">
      <c r="DU121" s="255"/>
    </row>
  </sheetData>
  <sheetProtection algorithmName="SHA-512" hashValue="qOOkS66X6A0qzJX5ZJdBfJJL0n52i61woQmBmLSjNg+HXVssTvyZ4PhU6sn8ox0YbPXwShe5Un0GRDRwYjhcwA==" saltValue="Q8gOd9iMnym6zQ57oXzi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L99" sqref="BL9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485</v>
      </c>
    </row>
  </sheetData>
  <sheetProtection algorithmName="SHA-512" hashValue="aMkoLMdSebjLJ0nSBGMMOSa9VJjObiLJmxTrHs1vg6hfEW2FcUbz+OiuA7Nf0133SO+m/TSiE//Uc8zROircBg==" saltValue="uO+2vCkgI5wc2oMhG13B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486</v>
      </c>
      <c r="G46" s="8" t="s">
        <v>487</v>
      </c>
      <c r="H46" s="8" t="s">
        <v>488</v>
      </c>
      <c r="I46" s="8" t="s">
        <v>489</v>
      </c>
      <c r="J46" s="9" t="s">
        <v>490</v>
      </c>
    </row>
    <row r="47" spans="2:10" ht="57.75" customHeight="1" x14ac:dyDescent="0.15">
      <c r="B47" s="10"/>
      <c r="C47" s="1168" t="s">
        <v>3</v>
      </c>
      <c r="D47" s="1168"/>
      <c r="E47" s="1169"/>
      <c r="F47" s="11">
        <v>8.09</v>
      </c>
      <c r="G47" s="12">
        <v>8.58</v>
      </c>
      <c r="H47" s="12">
        <v>9.98</v>
      </c>
      <c r="I47" s="12">
        <v>11.14</v>
      </c>
      <c r="J47" s="13">
        <v>10.34</v>
      </c>
    </row>
    <row r="48" spans="2:10" ht="57.75" customHeight="1" x14ac:dyDescent="0.15">
      <c r="B48" s="14"/>
      <c r="C48" s="1170" t="s">
        <v>4</v>
      </c>
      <c r="D48" s="1170"/>
      <c r="E48" s="1171"/>
      <c r="F48" s="15">
        <v>6.61</v>
      </c>
      <c r="G48" s="16">
        <v>4.7699999999999996</v>
      </c>
      <c r="H48" s="16">
        <v>4.01</v>
      </c>
      <c r="I48" s="16">
        <v>6.88</v>
      </c>
      <c r="J48" s="17">
        <v>8.2799999999999994</v>
      </c>
    </row>
    <row r="49" spans="2:10" ht="57.75" customHeight="1" thickBot="1" x14ac:dyDescent="0.2">
      <c r="B49" s="18"/>
      <c r="C49" s="1172" t="s">
        <v>5</v>
      </c>
      <c r="D49" s="1172"/>
      <c r="E49" s="1173"/>
      <c r="F49" s="19">
        <v>3.67</v>
      </c>
      <c r="G49" s="20" t="s">
        <v>491</v>
      </c>
      <c r="H49" s="20">
        <v>1.06</v>
      </c>
      <c r="I49" s="20">
        <v>4.8</v>
      </c>
      <c r="J49" s="21">
        <v>1.9</v>
      </c>
    </row>
    <row r="50" spans="2:10" x14ac:dyDescent="0.15"/>
  </sheetData>
  <sheetProtection algorithmName="SHA-512" hashValue="nfxo0Ki/XpJZeSBLHXuc822iRw/SHoC41+hazJPxIrW599Hsm7m7z13sGq6ye+z/i53eB8zBeYO+OXMdUQ5PfA==" saltValue="Kn//lQJZbGKIANbmPxrI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2023-02-20T03:28:45Z</dcterms:created>
  <dcterms:modified xsi:type="dcterms:W3CDTF">2023-03-27T07:40:49Z</dcterms:modified>
  <cp:category/>
</cp:coreProperties>
</file>