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5927\F\上川市町村係共有フォルダ\01財政\H28\02照会\290207平成２７年度財政状況資料集の作成及び提出について\03 回答（市町村から）\11 東川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BE35" i="9"/>
  <c r="AM35" i="9"/>
  <c r="U35" i="9"/>
  <c r="C35" i="9"/>
  <c r="AM34" i="9"/>
  <c r="C34" i="9"/>
  <c r="U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<sst xmlns="http://schemas.openxmlformats.org/spreadsheetml/2006/main" count="1029" uniqueCount="539">
  <si>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</si>
  <si>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</si>
  <si>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</si>
  <si>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</si>
  <si>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</si>
  <si>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</si>
  <si>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</si>
  <si>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</si>
  <si>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</si>
  <si>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</si>
  <si>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</si>
  <si>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</si>
  <si>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</si>
  <si>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</si>
  <si>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</si>
  <si>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</si>
  <si>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</si>
  <si>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</si>
  <si>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</si>
  <si>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</si>
  <si>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</si>
  <si>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</si>
  <si>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</si>
  <si>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</si>
  <si>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</si>
  <si>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</si>
  <si>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</si>
  <si>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</si>
  <si>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</si>
  <si>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</si>
  <si>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</si>
  <si>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</si>
  <si>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</si>
  <si>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</si>
  <si>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</si>
  <si>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</si>
  <si>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</si>
  <si>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</si>
  <si>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</si>
  <si>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</si>
  <si>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</si>
  <si>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</si>
  <si>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</si>
  <si>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</si>
  <si>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</si>
  <si>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</si>
  <si>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</si>
  <si>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</si>
  <si>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</si>
  <si>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</si>
  <si>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</si>
  <si>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</si>
  <si>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</si>
  <si>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</si>
  <si>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</si>
  <si>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</si>
  <si>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</si>
  <si>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</si>
  <si>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</si>
  <si>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</si>
  <si>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</si>
  <si>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</si>
  <si>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</si>
  <si>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</si>
  <si>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</si>
  <si>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</si>
  <si>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</si>
  <si>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</si>
  <si>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</si>
  <si>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</si>
  <si>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</si>
  <si>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</si>
  <si>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</si>
  <si>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</si>
  <si>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</si>
  <si>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</si>
  <si>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</si>
  <si>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</si>
  <si>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</si>
  <si>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</si>
  <si>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</si>
  <si>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</si>
  <si>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</si>
  <si>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</si>
  <si>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</si>
  <si>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</si>
  <si>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</si>
  <si>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</si>
  <si>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</si>
  <si>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</si>
  <si>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</si>
  <si>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</si>
  <si>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</si>
  <si>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</si>
  <si>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</si>
  <si>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</si>
  <si>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</si>
  <si>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</si>
  <si>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</si>
  <si>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</si>
  <si>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</si>
  <si>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</si>
  <si>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</si>
  <si>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</si>
  <si>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</si>
  <si>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</si>
  <si>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</si>
  <si>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</si>
  <si>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</si>
  <si>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</si>
  <si>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</si>
  <si>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</si>
  <si>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</si>
  <si>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</si>
  <si>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</si>
  <si>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</si>
  <si>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</si>
  <si>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</si>
  <si>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</si>
  <si>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</si>
  <si>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</si>
  <si>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</si>
  <si>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</si>
  <si>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</si>
  <si>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</si>
  <si>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</si>
  <si>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</si>
  <si>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</si>
  <si>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</si>
  <si>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</si>
  <si>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</si>
  <si>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</si>
  <si>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</si>
  <si>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</si>
  <si>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</si>
  <si>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</si>
  <si>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</si>
  <si>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</si>
  <si>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</si>
  <si>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</si>
  <si>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</si>
  <si>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</si>
  <si>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</si>
  <si>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</si>
  <si>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</si>
  <si>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</si>
  <si>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</si>
  <si>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</si>
  <si>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</si>
  <si>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</si>
  <si>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</si>
  <si>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</si>
  <si>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</si>
  <si>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</si>
  <si>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</si>
  <si>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</si>
  <si>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</si>
  <si>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</si>
  <si>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</si>
  <si>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</si>
  <si>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</si>
  <si>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</si>
  <si>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</si>
  <si>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</si>
  <si>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</si>
  <si>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</si>
  <si>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</si>
  <si>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</si>
  <si>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</si>
  <si>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</si>
  <si>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</si>
  <si>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</si>
  <si>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</si>
  <si>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</si>
  <si>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</si>
  <si>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</si>
  <si>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</si>
  <si>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</si>
  <si>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</si>
  <si>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</si>
  <si>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</si>
  <si>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</si>
  <si>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</si>
  <si>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</si>
  <si>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</si>
  <si>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</si>
  <si>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</si>
  <si>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</si>
  <si>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</si>
  <si>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</si>
  <si>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</si>
  <si>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</si>
  <si>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</si>
  <si>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北海道東川町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</si>
  <si>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</si>
  <si>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</si>
  <si>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</si>
  <si>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</si>
  <si>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</si>
  <si>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</si>
  <si>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</si>
  <si>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</si>
  <si>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</si>
  <si>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</si>
  <si>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</si>
  <si>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</si>
  <si>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</si>
  <si>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</si>
  <si>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</si>
  <si>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</si>
  <si>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</si>
  <si>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</si>
  <si>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</si>
  <si>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</si>
  <si>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</si>
  <si>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</si>
  <si>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</si>
  <si>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</si>
  <si>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</si>
  <si>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</si>
  <si>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</si>
  <si>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</si>
  <si>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</si>
  <si>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</si>
  <si>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</si>
  <si>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</si>
  <si>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</si>
  <si>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</si>
  <si>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</si>
  <si>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</si>
  <si>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</si>
  <si>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</si>
  <si>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</si>
  <si>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</si>
  <si>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</si>
  <si>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</si>
  <si>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</si>
  <si>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</si>
  <si>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</si>
  <si>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</si>
  <si>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</si>
  <si>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</si>
  <si>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</si>
  <si>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</si>
  <si>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</si>
  <si>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</si>
  <si>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</si>
  <si>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</si>
  <si>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</si>
  <si>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</si>
  <si>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</si>
  <si>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</si>
  <si>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</si>
  <si>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</si>
  <si>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</si>
  <si>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</si>
  <si>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</si>
  <si>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</si>
  <si>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</si>
  <si>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</si>
  <si>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</si>
  <si>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</si>
  <si>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</si>
  <si>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</si>
  <si>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</si>
  <si>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</si>
  <si>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</si>
  <si>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</si>
  <si>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</si>
  <si>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</si>
  <si>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</si>
  <si>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</si>
  <si>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</si>
  <si>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</si>
  <si>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</si>
  <si>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</si>
  <si>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</si>
  <si>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</si>
  <si>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</si>
  <si>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</si>
  <si>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</si>
  <si>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</si>
  <si>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</si>
  <si>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</si>
  <si>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</si>
  <si>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</si>
  <si>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</si>
  <si>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</si>
  <si>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</si>
  <si>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</si>
  <si>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</si>
  <si>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</si>
  <si>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</si>
  <si>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</si>
  <si>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</si>
  <si>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</si>
  <si>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</si>
  <si>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</si>
  <si>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</si>
  <si>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</si>
  <si>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</si>
  <si>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</si>
  <si>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</si>
  <si>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</si>
  <si>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</si>
  <si>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</si>
  <si>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</si>
  <si>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</si>
  <si>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</si>
  <si>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</si>
  <si>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</si>
  <si>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</si>
  <si>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</si>
  <si>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</si>
  <si>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</si>
  <si>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</si>
  <si>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</si>
  <si>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</si>
  <si>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</si>
  <si>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</si>
  <si>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</si>
  <si>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</si>
  <si>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</si>
  <si>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</si>
  <si>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</si>
  <si>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</si>
  <si>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</si>
  <si>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</si>
  <si>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</si>
  <si>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</si>
  <si>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</si>
  <si>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</si>
  <si>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</si>
  <si>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</si>
  <si>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</si>
  <si>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</si>
  <si>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</si>
  <si>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</si>
  <si>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</si>
  <si>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</si>
  <si>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</si>
  <si>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北海道東川町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</si>
  <si>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</si>
  <si>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</si>
  <si>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</si>
  <si>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</si>
  <si>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</si>
  <si>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</si>
  <si>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</si>
  <si>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</si>
  <si>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</si>
  <si>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</si>
  <si>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</si>
  <si>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</si>
  <si>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</si>
  <si>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</si>
  <si>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</si>
  <si>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</si>
  <si>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</si>
  <si>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</si>
  <si>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</si>
  <si>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</si>
  <si>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</si>
  <si>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</si>
  <si>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</si>
  <si>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</si>
  <si>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</si>
  <si>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</si>
  <si>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</si>
  <si>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</si>
  <si>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</si>
  <si>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</si>
  <si>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</si>
  <si>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</si>
  <si>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</si>
  <si>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</si>
  <si>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</si>
  <si>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</si>
  <si>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</si>
  <si>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</si>
  <si>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</si>
  <si>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</si>
  <si>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</si>
  <si>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</si>
  <si>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</si>
  <si>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</si>
  <si>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</si>
  <si>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</si>
  <si>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</si>
  <si>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</si>
  <si>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</si>
  <si>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</si>
  <si>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</si>
  <si>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</si>
  <si>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</si>
  <si>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</si>
  <si>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</si>
  <si>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</si>
  <si>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</si>
  <si>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</si>
  <si>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</si>
  <si>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</si>
  <si>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</si>
  <si>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</si>
  <si>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</si>
  <si>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</si>
  <si>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</si>
  <si>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</si>
  <si>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</si>
  <si>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</si>
  <si>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</si>
  <si>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</si>
  <si>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</si>
  <si>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</si>
  <si>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</si>
  <si>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</si>
  <si>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</si>
  <si>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</si>
  <si>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</si>
  <si>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</si>
  <si>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</si>
  <si>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</si>
  <si>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</si>
  <si>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</si>
  <si>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</si>
  <si>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</si>
  <si>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</si>
  <si>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</si>
  <si>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</si>
  <si>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</si>
  <si>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</si>
  <si>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国民健康保険東川町立診療所特別会計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</si>
  <si>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</si>
  <si>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</si>
  <si>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</si>
  <si>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</si>
  <si>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</si>
  <si>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</si>
  <si>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</si>
  <si>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</si>
  <si>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</si>
  <si>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</si>
  <si>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</si>
  <si>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</si>
  <si>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</si>
  <si>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</si>
  <si>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</si>
  <si>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</si>
  <si>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</si>
  <si>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</si>
  <si>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</si>
  <si>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</si>
  <si>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</si>
  <si>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</si>
  <si>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</si>
  <si>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</si>
  <si>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</si>
  <si>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</si>
  <si>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</si>
  <si>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</si>
  <si>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</si>
  <si>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</si>
  <si>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</si>
  <si>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</si>
  <si>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</si>
  <si>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</si>
  <si>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</si>
  <si>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</si>
  <si>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</si>
  <si>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</si>
  <si>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</si>
  <si>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</si>
  <si>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</si>
  <si>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</si>
  <si>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</si>
  <si>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</si>
  <si>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</si>
  <si>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</si>
  <si>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</si>
  <si>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</si>
  <si>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</si>
  <si>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</si>
  <si>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</si>
  <si>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</si>
  <si>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</si>
  <si>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</si>
  <si>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</si>
  <si>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</si>
  <si>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</si>
  <si>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</si>
  <si>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</si>
  <si>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</si>
  <si>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</si>
  <si>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</si>
  <si>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</si>
  <si>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</si>
  <si>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</si>
  <si>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</si>
  <si>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</si>
  <si>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</si>
  <si>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</si>
  <si>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</si>
  <si>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</si>
  <si>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</si>
  <si>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</si>
  <si>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</si>
  <si>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</si>
  <si>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</si>
  <si>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</si>
  <si>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</si>
  <si>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</si>
  <si>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</si>
  <si>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</si>
  <si>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2.56</t>
  </si>
  <si>
    <t>▲ 1.18</t>
  </si>
  <si>
    <t>▲ 0.58</t>
  </si>
  <si>
    <t>一般会計</t>
  </si>
  <si>
    <t>国民健康保険特別会計（直診勘定）</t>
  </si>
  <si>
    <t>公共下水道事業特別会計</t>
  </si>
  <si>
    <t>その他会計（赤字）</t>
  </si>
  <si>
    <t>その他会計（黒字）</t>
  </si>
  <si>
    <t>一般会計</t>
    <phoneticPr fontId="5"/>
  </si>
  <si>
    <t>-</t>
    <phoneticPr fontId="2"/>
  </si>
  <si>
    <t>国民健康保険特別会計（直診勘定）</t>
    <phoneticPr fontId="5"/>
  </si>
  <si>
    <t>公共下水道事業特別会計</t>
    <phoneticPr fontId="5"/>
  </si>
  <si>
    <t>法非適用企業</t>
    <phoneticPr fontId="5"/>
  </si>
  <si>
    <t>大雪清掃組合</t>
    <rPh sb="0" eb="2">
      <t>タイセツ</t>
    </rPh>
    <rPh sb="2" eb="4">
      <t>セイソウ</t>
    </rPh>
    <rPh sb="4" eb="6">
      <t>クミアイ</t>
    </rPh>
    <phoneticPr fontId="5"/>
  </si>
  <si>
    <t>大雪葬祭組合</t>
    <rPh sb="0" eb="2">
      <t>タイセツ</t>
    </rPh>
    <rPh sb="2" eb="4">
      <t>ソウサイ</t>
    </rPh>
    <rPh sb="4" eb="6">
      <t>クミアイ</t>
    </rPh>
    <phoneticPr fontId="5"/>
  </si>
  <si>
    <t>大雪消防組合</t>
    <rPh sb="0" eb="2">
      <t>タイセツ</t>
    </rPh>
    <rPh sb="2" eb="4">
      <t>ショウボウ</t>
    </rPh>
    <rPh sb="4" eb="6">
      <t>クミアイ</t>
    </rPh>
    <phoneticPr fontId="5"/>
  </si>
  <si>
    <t>大雪地区広域連合　一般会計</t>
    <rPh sb="0" eb="2">
      <t>タイセツ</t>
    </rPh>
    <rPh sb="2" eb="4">
      <t>チク</t>
    </rPh>
    <rPh sb="4" eb="6">
      <t>コウイキ</t>
    </rPh>
    <rPh sb="6" eb="8">
      <t>レンゴウ</t>
    </rPh>
    <rPh sb="9" eb="11">
      <t>イッパン</t>
    </rPh>
    <rPh sb="11" eb="13">
      <t>カイケイ</t>
    </rPh>
    <phoneticPr fontId="5"/>
  </si>
  <si>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5"/>
  </si>
  <si>
    <t>大雪地区広域連合　国民健康保険特別会計</t>
    <rPh sb="0" eb="4">
      <t>タイセツチク</t>
    </rPh>
    <rPh sb="4" eb="6">
      <t>コウイキ</t>
    </rPh>
    <rPh sb="6" eb="8">
      <t>レンゴウ</t>
    </rPh>
    <rPh sb="9" eb="11">
      <t>コクミン</t>
    </rPh>
    <rPh sb="11" eb="13">
      <t>ケンコウ</t>
    </rPh>
    <rPh sb="13" eb="15">
      <t>ホケン</t>
    </rPh>
    <rPh sb="15" eb="17">
      <t>トクベツ</t>
    </rPh>
    <rPh sb="17" eb="19">
      <t>カイケイ</t>
    </rPh>
    <phoneticPr fontId="5"/>
  </si>
  <si>
    <t>大雪地区広域連合　後期高齢者医療特別会計</t>
    <rPh sb="0" eb="2">
      <t>タイセツ</t>
    </rPh>
    <rPh sb="2" eb="4">
      <t>チク</t>
    </rPh>
    <rPh sb="4" eb="8">
      <t>コウイキレンゴウ</t>
    </rPh>
    <rPh sb="9" eb="11">
      <t>コウキ</t>
    </rPh>
    <rPh sb="11" eb="14">
      <t>コウレイシャ</t>
    </rPh>
    <rPh sb="14" eb="16">
      <t>イリョウ</t>
    </rPh>
    <rPh sb="16" eb="18">
      <t>トクベツ</t>
    </rPh>
    <rPh sb="18" eb="20">
      <t>カイケイ</t>
    </rPh>
    <phoneticPr fontId="5"/>
  </si>
  <si>
    <t>上川教育研修センター組合</t>
    <rPh sb="0" eb="2">
      <t>カミカワ</t>
    </rPh>
    <rPh sb="2" eb="4">
      <t>キョウイク</t>
    </rPh>
    <rPh sb="4" eb="6">
      <t>ケンシュウ</t>
    </rPh>
    <rPh sb="10" eb="12">
      <t>クミアイ</t>
    </rPh>
    <phoneticPr fontId="5"/>
  </si>
  <si>
    <t>上川広域滞納整理機構</t>
    <rPh sb="0" eb="2">
      <t>カミカワ</t>
    </rPh>
    <rPh sb="2" eb="4">
      <t>コウイキ</t>
    </rPh>
    <rPh sb="4" eb="6">
      <t>タイノウ</t>
    </rPh>
    <rPh sb="6" eb="8">
      <t>セイリ</t>
    </rPh>
    <rPh sb="8" eb="10">
      <t>キコウ</t>
    </rPh>
    <phoneticPr fontId="5"/>
  </si>
  <si>
    <t>東川振興公社</t>
    <phoneticPr fontId="2"/>
  </si>
  <si>
    <t>東川農業振興公社</t>
    <phoneticPr fontId="2"/>
  </si>
  <si>
    <t>ＨＪＫ</t>
    <phoneticPr fontId="2"/>
  </si>
  <si>
    <t>東川土地開発公社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</si>
</sst>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148319</c:v>
                </c:pt>
                <c:pt idx="1">
                  <c:v>353860</c:v>
                </c:pt>
                <c:pt idx="2">
                  <c:v>587009</c:v>
                </c:pt>
                <c:pt idx="3">
                  <c:v>413655</c:v>
                </c:pt>
                <c:pt idx="4">
                  <c:v>217667</c:v>
                </c:pt>
              </c:numCache>
            </c:numRef>
          </c:val>
          <c:smooth val="0"/>
        </c:ser>
        <c:dLbls>
          <c:showLegendKey val="0"/>
          <c:showVal val="0"/>
          <c:showCatName val="0"/>
          <c:showSerName val="0"/>
          <c:showPercent val="0"/>
          <c:showBubbleSize val="0"/>
        </c:dLbls>
        <c:marker val="1"/>
        <c:smooth val="0"/>
        <c:axId val="175421112"/>
        <c:axId val="175079400"/>
      </c:lineChart>
      <c:catAx>
        <c:axId val="175421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079400"/>
        <c:crosses val="autoZero"/>
        <c:auto val="1"/>
        <c:lblAlgn val="ctr"/>
        <c:lblOffset val="100"/>
        <c:tickLblSkip val="1"/>
        <c:tickMarkSkip val="1"/>
        <c:noMultiLvlLbl val="0"/>
      </c:catAx>
      <c:valAx>
        <c:axId val="17507940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21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3.42</c:v>
                </c:pt>
                <c:pt idx="1">
                  <c:v>4.87</c:v>
                </c:pt>
                <c:pt idx="2">
                  <c:v>2.7</c:v>
                </c:pt>
                <c:pt idx="3">
                  <c:v>3.42</c:v>
                </c:pt>
                <c:pt idx="4">
                  <c:v>3.75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8.76</c:v>
                </c:pt>
                <c:pt idx="1">
                  <c:v>9.18</c:v>
                </c:pt>
                <c:pt idx="2">
                  <c:v>9.51</c:v>
                </c:pt>
                <c:pt idx="3">
                  <c:v>7.88</c:v>
                </c:pt>
                <c:pt idx="4">
                  <c:v>8.5299999999999994</c:v>
                </c:pt>
              </c:numCache>
            </c:numRef>
          </c:val>
        </c:ser>
        <c:dLbls>
          <c:showLegendKey val="0"/>
          <c:showVal val="0"/>
          <c:showCatName val="0"/>
          <c:showSerName val="0"/>
          <c:showPercent val="0"/>
          <c:showBubbleSize val="0"/>
        </c:dLbls>
        <c:gapWidth val="250"/>
        <c:overlap val="100"/>
        <c:axId val="198626192"/>
        <c:axId val="175700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-2.56</c:v>
                </c:pt>
                <c:pt idx="1">
                  <c:v>1.99</c:v>
                </c:pt>
                <c:pt idx="2">
                  <c:v>-1.18</c:v>
                </c:pt>
                <c:pt idx="3">
                  <c:v>-0.57999999999999996</c:v>
                </c:pt>
                <c:pt idx="4">
                  <c:v>1.78</c:v>
                </c:pt>
              </c:numCache>
            </c:numRef>
          </c:val>
          <c:smooth val="0"/>
        </c:ser>
        <c:dLbls>
          <c:showLegendKey val="0"/>
          <c:showVal val="0"/>
          <c:showCatName val="0"/>
          <c:showSerName val="0"/>
          <c:showPercent val="0"/>
          <c:showBubbleSize val="0"/>
        </c:dLbls>
        <c:marker val="1"/>
        <c:smooth val="0"/>
        <c:axId val="198626192"/>
        <c:axId val="175700296"/>
      </c:lineChart>
      <c:catAx>
        <c:axId val="19862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700296"/>
        <c:crosses val="autoZero"/>
        <c:auto val="1"/>
        <c:lblAlgn val="ctr"/>
        <c:lblOffset val="100"/>
        <c:tickLblSkip val="1"/>
        <c:tickMarkSkip val="1"/>
        <c:noMultiLvlLbl val="0"/>
      </c:catAx>
      <c:valAx>
        <c:axId val="175700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62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0.27</c:v>
                </c:pt>
                <c:pt idx="2">
                  <c:v>#N/A</c:v>
                </c:pt>
                <c:pt idx="3">
                  <c:v>0.17</c:v>
                </c:pt>
                <c:pt idx="4">
                  <c:v>#N/A</c:v>
                </c:pt>
                <c:pt idx="5">
                  <c:v>0.19</c:v>
                </c:pt>
                <c:pt idx="6">
                  <c:v>#N/A</c:v>
                </c:pt>
                <c:pt idx="7">
                  <c:v>0.28999999999999998</c:v>
                </c:pt>
                <c:pt idx="8">
                  <c:v>#N/A</c:v>
                </c:pt>
                <c:pt idx="9">
                  <c:v>0.36</c:v>
                </c:pt>
              </c:numCache>
            </c:numRef>
          </c:val>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0.66</c:v>
                </c:pt>
                <c:pt idx="2">
                  <c:v>#N/A</c:v>
                </c:pt>
                <c:pt idx="3">
                  <c:v>0.47</c:v>
                </c:pt>
                <c:pt idx="4">
                  <c:v>#N/A</c:v>
                </c:pt>
                <c:pt idx="5">
                  <c:v>0.52</c:v>
                </c:pt>
                <c:pt idx="6">
                  <c:v>#N/A</c:v>
                </c:pt>
                <c:pt idx="7">
                  <c:v>2.77</c:v>
                </c:pt>
                <c:pt idx="8">
                  <c:v>#N/A</c:v>
                </c:pt>
                <c:pt idx="9">
                  <c:v>1.44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3.42</c:v>
                </c:pt>
                <c:pt idx="2">
                  <c:v>#N/A</c:v>
                </c:pt>
                <c:pt idx="3">
                  <c:v>4.87</c:v>
                </c:pt>
                <c:pt idx="4">
                  <c:v>#N/A</c:v>
                </c:pt>
                <c:pt idx="5">
                  <c:v>2.69</c:v>
                </c:pt>
                <c:pt idx="6">
                  <c:v>#N/A</c:v>
                </c:pt>
                <c:pt idx="7">
                  <c:v>3.42</c:v>
                </c:pt>
                <c:pt idx="8">
                  <c:v>#N/A</c:v>
                </c:pt>
                <c:pt idx="9">
                  <c:v>3.74</c:v>
                </c:pt>
              </c:numCache>
            </c:numRef>
          </c:val>
        </c:ser>
        <c:dLbls>
          <c:showLegendKey val="0"/>
          <c:showVal val="0"/>
          <c:showCatName val="0"/>
          <c:showSerName val="0"/>
          <c:showPercent val="0"/>
          <c:showBubbleSize val="0"/>
        </c:dLbls>
        <c:gapWidth val="150"/>
        <c:overlap val="100"/>
        <c:axId val="202419800"/>
        <c:axId val="174265872"/>
      </c:barChart>
      <c:catAx>
        <c:axId val="20241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65872"/>
        <c:crosses val="autoZero"/>
        <c:auto val="1"/>
        <c:lblAlgn val="ctr"/>
        <c:lblOffset val="100"/>
        <c:tickLblSkip val="1"/>
        <c:tickMarkSkip val="1"/>
        <c:noMultiLvlLbl val="0"/>
      </c:catAx>
      <c:valAx>
        <c:axId val="17426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419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369</c:v>
                </c:pt>
                <c:pt idx="5">
                  <c:v>374</c:v>
                </c:pt>
                <c:pt idx="8">
                  <c:v>446</c:v>
                </c:pt>
                <c:pt idx="11">
                  <c:v>617</c:v>
                </c:pt>
                <c:pt idx="14">
                  <c:v>804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3</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24</c:v>
                </c:pt>
                <c:pt idx="6">
                  <c:v>23</c:v>
                </c:pt>
                <c:pt idx="9">
                  <c:v>30</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c:v>
                </c:pt>
                <c:pt idx="3">
                  <c:v>53</c:v>
                </c:pt>
                <c:pt idx="6">
                  <c:v>58</c:v>
                </c:pt>
                <c:pt idx="9">
                  <c:v>70</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559</c:v>
                </c:pt>
                <c:pt idx="3">
                  <c:v>597</c:v>
                </c:pt>
                <c:pt idx="6">
                  <c:v>674</c:v>
                </c:pt>
                <c:pt idx="9">
                  <c:v>751</c:v>
                </c:pt>
                <c:pt idx="12">
                  <c:v>923</c:v>
                </c:pt>
              </c:numCache>
            </c:numRef>
          </c:val>
        </c:ser>
        <c:dLbls>
          <c:showLegendKey val="0"/>
          <c:showVal val="0"/>
          <c:showCatName val="0"/>
          <c:showSerName val="0"/>
          <c:showPercent val="0"/>
          <c:showBubbleSize val="0"/>
        </c:dLbls>
        <c:gapWidth val="100"/>
        <c:overlap val="100"/>
        <c:axId val="201071640"/>
        <c:axId val="102058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279</c:v>
                </c:pt>
                <c:pt idx="2">
                  <c:v>#N/A</c:v>
                </c:pt>
                <c:pt idx="3">
                  <c:v>#N/A</c:v>
                </c:pt>
                <c:pt idx="4">
                  <c:v>306</c:v>
                </c:pt>
                <c:pt idx="5">
                  <c:v>#N/A</c:v>
                </c:pt>
                <c:pt idx="6">
                  <c:v>#N/A</c:v>
                </c:pt>
                <c:pt idx="7">
                  <c:v>312</c:v>
                </c:pt>
                <c:pt idx="8">
                  <c:v>#N/A</c:v>
                </c:pt>
                <c:pt idx="9">
                  <c:v>#N/A</c:v>
                </c:pt>
                <c:pt idx="10">
                  <c:v>238</c:v>
                </c:pt>
                <c:pt idx="11">
                  <c:v>#N/A</c:v>
                </c:pt>
                <c:pt idx="12">
                  <c:v>#N/A</c:v>
                </c:pt>
                <c:pt idx="13">
                  <c:v>218</c:v>
                </c:pt>
                <c:pt idx="14">
                  <c:v>#N/A</c:v>
                </c:pt>
              </c:numCache>
            </c:numRef>
          </c:val>
          <c:smooth val="0"/>
        </c:ser>
        <c:dLbls>
          <c:showLegendKey val="0"/>
          <c:showVal val="0"/>
          <c:showCatName val="0"/>
          <c:showSerName val="0"/>
          <c:showPercent val="0"/>
          <c:showBubbleSize val="0"/>
        </c:dLbls>
        <c:marker val="1"/>
        <c:smooth val="0"/>
        <c:axId val="201071640"/>
        <c:axId val="102058248"/>
      </c:lineChart>
      <c:catAx>
        <c:axId val="20107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58248"/>
        <c:crosses val="autoZero"/>
        <c:auto val="1"/>
        <c:lblAlgn val="ctr"/>
        <c:lblOffset val="100"/>
        <c:tickLblSkip val="1"/>
        <c:tickMarkSkip val="1"/>
        <c:noMultiLvlLbl val="0"/>
      </c:catAx>
      <c:valAx>
        <c:axId val="10205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07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3989</c:v>
                </c:pt>
                <c:pt idx="5">
                  <c:v>5032</c:v>
                </c:pt>
                <c:pt idx="8">
                  <c:v>6881</c:v>
                </c:pt>
                <c:pt idx="11">
                  <c:v>7850</c:v>
                </c:pt>
                <c:pt idx="14">
                  <c:v>9111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1157</c:v>
                </c:pt>
                <c:pt idx="5">
                  <c:v>1120</c:v>
                </c:pt>
                <c:pt idx="8">
                  <c:v>1060</c:v>
                </c:pt>
                <c:pt idx="11">
                  <c:v>911</c:v>
                </c:pt>
                <c:pt idx="14">
                  <c:v>793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2268</c:v>
                </c:pt>
                <c:pt idx="5">
                  <c:v>2361</c:v>
                </c:pt>
                <c:pt idx="8">
                  <c:v>2502</c:v>
                </c:pt>
                <c:pt idx="11">
                  <c:v>2316</c:v>
                </c:pt>
                <c:pt idx="14">
                  <c:v>2480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1086</c:v>
                </c:pt>
                <c:pt idx="3">
                  <c:v>1090</c:v>
                </c:pt>
                <c:pt idx="6">
                  <c:v>1077</c:v>
                </c:pt>
                <c:pt idx="9">
                  <c:v>966</c:v>
                </c:pt>
                <c:pt idx="12">
                  <c:v>1006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159</c:v>
                </c:pt>
                <c:pt idx="3">
                  <c:v>137</c:v>
                </c:pt>
                <c:pt idx="6">
                  <c:v>200</c:v>
                </c:pt>
                <c:pt idx="9">
                  <c:v>179</c:v>
                </c:pt>
                <c:pt idx="12">
                  <c:v>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1027</c:v>
                </c:pt>
                <c:pt idx="3">
                  <c:v>934</c:v>
                </c:pt>
                <c:pt idx="6">
                  <c:v>872</c:v>
                </c:pt>
                <c:pt idx="9">
                  <c:v>865</c:v>
                </c:pt>
                <c:pt idx="12">
                  <c:v>841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5894</c:v>
                </c:pt>
                <c:pt idx="3">
                  <c:v>7387</c:v>
                </c:pt>
                <c:pt idx="6">
                  <c:v>9665</c:v>
                </c:pt>
                <c:pt idx="9">
                  <c:v>11019</c:v>
                </c:pt>
                <c:pt idx="12">
                  <c:v>11523</c:v>
                </c:pt>
              </c:numCache>
            </c:numRef>
          </c:val>
        </c:ser>
        <c:dLbls>
          <c:showLegendKey val="0"/>
          <c:showVal val="0"/>
          <c:showCatName val="0"/>
          <c:showSerName val="0"/>
          <c:showPercent val="0"/>
          <c:showBubbleSize val="0"/>
        </c:dLbls>
        <c:gapWidth val="100"/>
        <c:overlap val="100"/>
        <c:axId val="198954288"/>
        <c:axId val="177224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753</c:v>
                </c:pt>
                <c:pt idx="2">
                  <c:v>#N/A</c:v>
                </c:pt>
                <c:pt idx="3">
                  <c:v>#N/A</c:v>
                </c:pt>
                <c:pt idx="4">
                  <c:v>1035</c:v>
                </c:pt>
                <c:pt idx="5">
                  <c:v>#N/A</c:v>
                </c:pt>
                <c:pt idx="6">
                  <c:v>#N/A</c:v>
                </c:pt>
                <c:pt idx="7">
                  <c:v>1370</c:v>
                </c:pt>
                <c:pt idx="8">
                  <c:v>#N/A</c:v>
                </c:pt>
                <c:pt idx="9">
                  <c:v>#N/A</c:v>
                </c:pt>
                <c:pt idx="10">
                  <c:v>1951</c:v>
                </c:pt>
                <c:pt idx="11">
                  <c:v>#N/A</c:v>
                </c:pt>
                <c:pt idx="12">
                  <c:v>#N/A</c:v>
                </c:pt>
                <c:pt idx="13">
                  <c:v>1148</c:v>
                </c:pt>
                <c:pt idx="14">
                  <c:v>#N/A</c:v>
                </c:pt>
              </c:numCache>
            </c:numRef>
          </c:val>
          <c:smooth val="0"/>
        </c:ser>
        <c:dLbls>
          <c:showLegendKey val="0"/>
          <c:showVal val="0"/>
          <c:showCatName val="0"/>
          <c:showSerName val="0"/>
          <c:showPercent val="0"/>
          <c:showBubbleSize val="0"/>
        </c:dLbls>
        <c:marker val="1"/>
        <c:smooth val="0"/>
        <c:axId val="198954288"/>
        <c:axId val="177224296"/>
      </c:lineChart>
      <c:catAx>
        <c:axId val="19895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224296"/>
        <c:crosses val="autoZero"/>
        <c:auto val="1"/>
        <c:lblAlgn val="ctr"/>
        <c:lblOffset val="100"/>
        <c:tickLblSkip val="1"/>
        <c:tickMarkSkip val="1"/>
        <c:noMultiLvlLbl val="0"/>
      </c:catAx>
      <c:valAx>
        <c:axId val="177224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近年の辺地対策事業や緊急防災減債事業における投資的事業の実施により公債費率ベースでは増加しているが、積極的に普通交付税補填率の高い起債を借入れるように努めているため、実質公債比率ベースとしては上昇していない。しかしながら、長期的視野をもちプライマリーバランスに配慮しながら起債借入を行っていく、また償還金等について年次的に平準化するように努めていく。</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と充当可能額のバランスを保っているが引き続き適正なバランスを保つように起債と基金支消を行うとともに実施事業の取捨選択を行う。また余剰金が発生した場合、積極的に減債基金への積立てを行い、将来負担額の負担を抑えるように努めていく。</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
7,917
247.30
7,507,902
7,346,676
138,415
3,695,303
11,522,539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長引く景気低迷による個人・法人関係税の減収等から</a:t>
          </a:r>
          <a:r>
            <a:rPr kumimoji="1" lang="en-US" altLang="ja-JP" sz="1400">
              <a:solidFill>
                <a:schemeClr val="dk1"/>
              </a:solidFill>
              <a:effectLst/>
              <a:latin typeface="+mn-lt"/>
              <a:ea typeface="+mn-ea"/>
              <a:cs typeface="+mn-cs"/>
            </a:rPr>
            <a:t>0.27%</a:t>
          </a:r>
          <a:r>
            <a:rPr kumimoji="1" lang="ja-JP" altLang="ja-JP" sz="1400">
              <a:solidFill>
                <a:schemeClr val="dk1"/>
              </a:solidFill>
              <a:effectLst/>
              <a:latin typeface="+mn-lt"/>
              <a:ea typeface="+mn-ea"/>
              <a:cs typeface="+mn-cs"/>
            </a:rPr>
            <a:t>と類似団体平均を下回っているため、退職者不補充等による職員数の削減による人件費の削減、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9072</xdr:rowOff>
    </xdr:to>
    <xdr:cxnSp macro="">
      <xdr:nvCxnSpPr>
        <xdr:cNvPr id="69" name="直線コネクタ 68"/>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9072</xdr:rowOff>
    </xdr:to>
    <xdr:cxnSp macro="">
      <xdr:nvCxnSpPr>
        <xdr:cNvPr id="72" name="直線コネクタ 71"/>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163285</xdr:rowOff>
    </xdr:to>
    <xdr:cxnSp macro="">
      <xdr:nvCxnSpPr>
        <xdr:cNvPr id="75" name="直線コネクタ 74"/>
        <xdr:cNvCxnSpPr/>
      </xdr:nvCxnSpPr>
      <xdr:spPr>
        <a:xfrm>
          <a:off x="2336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8" name="直線コネクタ 77"/>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9"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1" name="テキスト ボックス 90"/>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3" name="テキスト ボックス 92"/>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7" name="テキスト ボックス 96"/>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積極的な高利率の地方債の借換等により類似団体の平均以下となっているが扶助費や福祉関係経費の増加が見込まれるので、引き続き行財政改革へ取り組みを行い、義務的経費の削減に努めて現在の水準を維持する。</a:t>
          </a:r>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61468</xdr:rowOff>
    </xdr:from>
    <xdr:to>
      <xdr:col>7</xdr:col>
      <xdr:colOff>152400</xdr:colOff>
      <xdr:row>61</xdr:row>
      <xdr:rowOff>90424</xdr:rowOff>
    </xdr:to>
    <xdr:cxnSp macro="">
      <xdr:nvCxnSpPr>
        <xdr:cNvPr id="130" name="直線コネクタ 129"/>
        <xdr:cNvCxnSpPr/>
      </xdr:nvCxnSpPr>
      <xdr:spPr>
        <a:xfrm>
          <a:off x="4114800" y="105199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61</xdr:row>
      <xdr:rowOff>61468</xdr:rowOff>
    </xdr:to>
    <xdr:cxnSp macro="">
      <xdr:nvCxnSpPr>
        <xdr:cNvPr id="133" name="直線コネクタ 132"/>
        <xdr:cNvCxnSpPr/>
      </xdr:nvCxnSpPr>
      <xdr:spPr>
        <a:xfrm>
          <a:off x="3225800" y="105006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42164</xdr:rowOff>
    </xdr:from>
    <xdr:to>
      <xdr:col>4</xdr:col>
      <xdr:colOff>482600</xdr:colOff>
      <xdr:row>61</xdr:row>
      <xdr:rowOff>56642</xdr:rowOff>
    </xdr:to>
    <xdr:cxnSp macro="">
      <xdr:nvCxnSpPr>
        <xdr:cNvPr id="136" name="直線コネクタ 135"/>
        <xdr:cNvCxnSpPr/>
      </xdr:nvCxnSpPr>
      <xdr:spPr>
        <a:xfrm flipV="1">
          <a:off x="2336800" y="105006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62</xdr:row>
      <xdr:rowOff>20320</xdr:rowOff>
    </xdr:to>
    <xdr:cxnSp macro="">
      <xdr:nvCxnSpPr>
        <xdr:cNvPr id="139" name="直線コネクタ 138"/>
        <xdr:cNvCxnSpPr/>
      </xdr:nvCxnSpPr>
      <xdr:spPr>
        <a:xfrm flipV="1">
          <a:off x="1447800" y="105150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10668</xdr:rowOff>
    </xdr:from>
    <xdr:to>
      <xdr:col>6</xdr:col>
      <xdr:colOff>50800</xdr:colOff>
      <xdr:row>61</xdr:row>
      <xdr:rowOff>112268</xdr:rowOff>
    </xdr:to>
    <xdr:sp macro="" textlink="">
      <xdr:nvSpPr>
        <xdr:cNvPr id="151" name="円/楕円 150"/>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122445</xdr:rowOff>
    </xdr:from>
    <xdr:ext cx="736600" cy="259045"/>
    <xdr:sp macro="" textlink="">
      <xdr:nvSpPr>
        <xdr:cNvPr id="152" name="テキスト ボックス 151"/>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162814</xdr:rowOff>
    </xdr:from>
    <xdr:to>
      <xdr:col>4</xdr:col>
      <xdr:colOff>533400</xdr:colOff>
      <xdr:row>61</xdr:row>
      <xdr:rowOff>92964</xdr:rowOff>
    </xdr:to>
    <xdr:sp macro="" textlink="">
      <xdr:nvSpPr>
        <xdr:cNvPr id="153" name="円/楕円 152"/>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103141</xdr:rowOff>
    </xdr:from>
    <xdr:ext cx="762000" cy="259045"/>
    <xdr:sp macro="" textlink="">
      <xdr:nvSpPr>
        <xdr:cNvPr id="154" name="テキスト ボックス 153"/>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5" name="円/楕円 154"/>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6" name="テキスト ボックス 155"/>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7" name="円/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8" name="テキスト ボックス 157"/>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ゴミ処理、消防業務、葬祭業務、介護保険業務や国民健康保険業務を一部事務組合や広域連合で行うことで経費の抑制に努め一定の水準で推移しているが、今後は、民間でも実施可能な部分については、指定管理制度の導入を行い、コスト削減を図る。引き続き経費の抑制方策を検討し削減に努め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56538</xdr:rowOff>
    </xdr:from>
    <xdr:to>
      <xdr:col>7</xdr:col>
      <xdr:colOff>152400</xdr:colOff>
      <xdr:row>84</xdr:row>
      <xdr:rowOff>98327</xdr:rowOff>
    </xdr:to>
    <xdr:cxnSp macro="">
      <xdr:nvCxnSpPr>
        <xdr:cNvPr id="193" name="直線コネクタ 192"/>
        <xdr:cNvCxnSpPr/>
      </xdr:nvCxnSpPr>
      <xdr:spPr>
        <a:xfrm>
          <a:off x="4114800" y="14458338"/>
          <a:ext cx="8382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53606</xdr:rowOff>
    </xdr:from>
    <xdr:to>
      <xdr:col>6</xdr:col>
      <xdr:colOff>0</xdr:colOff>
      <xdr:row>84</xdr:row>
      <xdr:rowOff>56538</xdr:rowOff>
    </xdr:to>
    <xdr:cxnSp macro="">
      <xdr:nvCxnSpPr>
        <xdr:cNvPr id="196" name="直線コネクタ 195"/>
        <xdr:cNvCxnSpPr/>
      </xdr:nvCxnSpPr>
      <xdr:spPr>
        <a:xfrm>
          <a:off x="3225800" y="14455406"/>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118514</xdr:rowOff>
    </xdr:from>
    <xdr:to>
      <xdr:col>4</xdr:col>
      <xdr:colOff>482600</xdr:colOff>
      <xdr:row>84</xdr:row>
      <xdr:rowOff>53606</xdr:rowOff>
    </xdr:to>
    <xdr:cxnSp macro="">
      <xdr:nvCxnSpPr>
        <xdr:cNvPr id="199" name="直線コネクタ 198"/>
        <xdr:cNvCxnSpPr/>
      </xdr:nvCxnSpPr>
      <xdr:spPr>
        <a:xfrm>
          <a:off x="2336800" y="14348864"/>
          <a:ext cx="889000" cy="10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118514</xdr:rowOff>
    </xdr:from>
    <xdr:to>
      <xdr:col>3</xdr:col>
      <xdr:colOff>279400</xdr:colOff>
      <xdr:row>83</xdr:row>
      <xdr:rowOff>162768</xdr:rowOff>
    </xdr:to>
    <xdr:cxnSp macro="">
      <xdr:nvCxnSpPr>
        <xdr:cNvPr id="202" name="直線コネクタ 201"/>
        <xdr:cNvCxnSpPr/>
      </xdr:nvCxnSpPr>
      <xdr:spPr>
        <a:xfrm flipV="1">
          <a:off x="1447800" y="14348864"/>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47527</xdr:rowOff>
    </xdr:from>
    <xdr:to>
      <xdr:col>7</xdr:col>
      <xdr:colOff>203200</xdr:colOff>
      <xdr:row>84</xdr:row>
      <xdr:rowOff>149127</xdr:rowOff>
    </xdr:to>
    <xdr:sp macro="" textlink="">
      <xdr:nvSpPr>
        <xdr:cNvPr id="212" name="円/楕円 211"/>
        <xdr:cNvSpPr/>
      </xdr:nvSpPr>
      <xdr:spPr>
        <a:xfrm>
          <a:off x="4902200" y="144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19604</xdr:rowOff>
    </xdr:from>
    <xdr:ext cx="762000" cy="259045"/>
    <xdr:sp macro="" textlink="">
      <xdr:nvSpPr>
        <xdr:cNvPr id="213" name="人件費・物件費等の状況該当値テキスト"/>
        <xdr:cNvSpPr txBox="1"/>
      </xdr:nvSpPr>
      <xdr:spPr>
        <a:xfrm>
          <a:off x="5041900" y="1442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273,923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5738</xdr:rowOff>
    </xdr:from>
    <xdr:to>
      <xdr:col>6</xdr:col>
      <xdr:colOff>50800</xdr:colOff>
      <xdr:row>84</xdr:row>
      <xdr:rowOff>107338</xdr:rowOff>
    </xdr:to>
    <xdr:sp macro="" textlink="">
      <xdr:nvSpPr>
        <xdr:cNvPr id="214" name="円/楕円 213"/>
        <xdr:cNvSpPr/>
      </xdr:nvSpPr>
      <xdr:spPr>
        <a:xfrm>
          <a:off x="4064000" y="144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117515</xdr:rowOff>
    </xdr:from>
    <xdr:ext cx="736600" cy="259045"/>
    <xdr:sp macro="" textlink="">
      <xdr:nvSpPr>
        <xdr:cNvPr id="215" name="テキスト ボックス 214"/>
        <xdr:cNvSpPr txBox="1"/>
      </xdr:nvSpPr>
      <xdr:spPr>
        <a:xfrm>
          <a:off x="3733800" y="14176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263,532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2806</xdr:rowOff>
    </xdr:from>
    <xdr:to>
      <xdr:col>4</xdr:col>
      <xdr:colOff>533400</xdr:colOff>
      <xdr:row>84</xdr:row>
      <xdr:rowOff>104406</xdr:rowOff>
    </xdr:to>
    <xdr:sp macro="" textlink="">
      <xdr:nvSpPr>
        <xdr:cNvPr id="216" name="円/楕円 215"/>
        <xdr:cNvSpPr/>
      </xdr:nvSpPr>
      <xdr:spPr>
        <a:xfrm>
          <a:off x="3175000" y="144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89183</xdr:rowOff>
    </xdr:from>
    <xdr:ext cx="762000" cy="259045"/>
    <xdr:sp macro="" textlink="">
      <xdr:nvSpPr>
        <xdr:cNvPr id="217" name="テキスト ボックス 216"/>
        <xdr:cNvSpPr txBox="1"/>
      </xdr:nvSpPr>
      <xdr:spPr>
        <a:xfrm>
          <a:off x="2844800" y="1449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67714</xdr:rowOff>
    </xdr:from>
    <xdr:to>
      <xdr:col>3</xdr:col>
      <xdr:colOff>330200</xdr:colOff>
      <xdr:row>83</xdr:row>
      <xdr:rowOff>169314</xdr:rowOff>
    </xdr:to>
    <xdr:sp macro="" textlink="">
      <xdr:nvSpPr>
        <xdr:cNvPr id="218" name="円/楕円 217"/>
        <xdr:cNvSpPr/>
      </xdr:nvSpPr>
      <xdr:spPr>
        <a:xfrm>
          <a:off x="2286000" y="142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8041</xdr:rowOff>
    </xdr:from>
    <xdr:ext cx="762000" cy="259045"/>
    <xdr:sp macro="" textlink="">
      <xdr:nvSpPr>
        <xdr:cNvPr id="219" name="テキスト ボックス 218"/>
        <xdr:cNvSpPr txBox="1"/>
      </xdr:nvSpPr>
      <xdr:spPr>
        <a:xfrm>
          <a:off x="1955800" y="1406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236,311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111968</xdr:rowOff>
    </xdr:from>
    <xdr:to>
      <xdr:col>2</xdr:col>
      <xdr:colOff>127000</xdr:colOff>
      <xdr:row>84</xdr:row>
      <xdr:rowOff>42118</xdr:rowOff>
    </xdr:to>
    <xdr:sp macro="" textlink="">
      <xdr:nvSpPr>
        <xdr:cNvPr id="220" name="円/楕円 219"/>
        <xdr:cNvSpPr/>
      </xdr:nvSpPr>
      <xdr:spPr>
        <a:xfrm>
          <a:off x="1397000" y="143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26895</xdr:rowOff>
    </xdr:from>
    <xdr:ext cx="762000" cy="259045"/>
    <xdr:sp macro="" textlink="">
      <xdr:nvSpPr>
        <xdr:cNvPr id="221" name="テキスト ボックス 220"/>
        <xdr:cNvSpPr txBox="1"/>
      </xdr:nvSpPr>
      <xdr:spPr>
        <a:xfrm>
          <a:off x="1066800" y="1442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247,315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以前は類似団体平均を大幅に上回る状況であったが、平成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度に実施した給与表の見直しに伴い類似団体平均を若干上回る状況まで改善した。今後も退職者不補充等による職員数の削減を図り、給与費の抑制と縮減に努める。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86</xdr:row>
      <xdr:rowOff>53339</xdr:rowOff>
    </xdr:to>
    <xdr:cxnSp macro="">
      <xdr:nvCxnSpPr>
        <xdr:cNvPr id="253" name="直線コネクタ 252"/>
        <xdr:cNvCxnSpPr/>
      </xdr:nvCxnSpPr>
      <xdr:spPr>
        <a:xfrm flipV="1">
          <a:off x="16179800" y="1478838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53339</xdr:rowOff>
    </xdr:to>
    <xdr:cxnSp macro="">
      <xdr:nvCxnSpPr>
        <xdr:cNvPr id="256" name="直線コネクタ 255"/>
        <xdr:cNvCxnSpPr/>
      </xdr:nvCxnSpPr>
      <xdr:spPr>
        <a:xfrm>
          <a:off x="15290800" y="147932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48513</xdr:rowOff>
    </xdr:from>
    <xdr:to>
      <xdr:col>22</xdr:col>
      <xdr:colOff>203200</xdr:colOff>
      <xdr:row>88</xdr:row>
      <xdr:rowOff>159258</xdr:rowOff>
    </xdr:to>
    <xdr:cxnSp macro="">
      <xdr:nvCxnSpPr>
        <xdr:cNvPr id="259" name="直線コネクタ 258"/>
        <xdr:cNvCxnSpPr/>
      </xdr:nvCxnSpPr>
      <xdr:spPr>
        <a:xfrm flipV="1">
          <a:off x="14401800" y="14793213"/>
          <a:ext cx="889000" cy="4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62737</xdr:rowOff>
    </xdr:from>
    <xdr:to>
      <xdr:col>21</xdr:col>
      <xdr:colOff>0</xdr:colOff>
      <xdr:row>88</xdr:row>
      <xdr:rowOff>159258</xdr:rowOff>
    </xdr:to>
    <xdr:cxnSp macro="">
      <xdr:nvCxnSpPr>
        <xdr:cNvPr id="262" name="直線コネクタ 261"/>
        <xdr:cNvCxnSpPr/>
      </xdr:nvCxnSpPr>
      <xdr:spPr>
        <a:xfrm>
          <a:off x="13512800" y="1515033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2" name="円/楕円 271"/>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60214</xdr:rowOff>
    </xdr:from>
    <xdr:ext cx="762000" cy="259045"/>
    <xdr:sp macro="" textlink="">
      <xdr:nvSpPr>
        <xdr:cNvPr id="273" name="給与水準   （国との比較）該当値テキスト"/>
        <xdr:cNvSpPr txBox="1"/>
      </xdr:nvSpPr>
      <xdr:spPr>
        <a:xfrm>
          <a:off x="17106900" y="146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4" name="円/楕円 273"/>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5" name="テキスト ボックス 274"/>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169163</xdr:rowOff>
    </xdr:from>
    <xdr:to>
      <xdr:col>22</xdr:col>
      <xdr:colOff>254000</xdr:colOff>
      <xdr:row>86</xdr:row>
      <xdr:rowOff>99313</xdr:rowOff>
    </xdr:to>
    <xdr:sp macro="" textlink="">
      <xdr:nvSpPr>
        <xdr:cNvPr id="276" name="円/楕円 275"/>
        <xdr:cNvSpPr/>
      </xdr:nvSpPr>
      <xdr:spPr>
        <a:xfrm>
          <a:off x="15240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84090</xdr:rowOff>
    </xdr:from>
    <xdr:ext cx="762000" cy="259045"/>
    <xdr:sp macro="" textlink="">
      <xdr:nvSpPr>
        <xdr:cNvPr id="277" name="テキスト ボックス 276"/>
        <xdr:cNvSpPr txBox="1"/>
      </xdr:nvSpPr>
      <xdr:spPr>
        <a:xfrm>
          <a:off x="14909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108458</xdr:rowOff>
    </xdr:from>
    <xdr:to>
      <xdr:col>21</xdr:col>
      <xdr:colOff>50800</xdr:colOff>
      <xdr:row>89</xdr:row>
      <xdr:rowOff>38608</xdr:rowOff>
    </xdr:to>
    <xdr:sp macro="" textlink="">
      <xdr:nvSpPr>
        <xdr:cNvPr id="278" name="円/楕円 277"/>
        <xdr:cNvSpPr/>
      </xdr:nvSpPr>
      <xdr:spPr>
        <a:xfrm>
          <a:off x="14351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23385</xdr:rowOff>
    </xdr:from>
    <xdr:ext cx="762000" cy="259045"/>
    <xdr:sp macro="" textlink="">
      <xdr:nvSpPr>
        <xdr:cNvPr id="279" name="テキスト ボックス 278"/>
        <xdr:cNvSpPr txBox="1"/>
      </xdr:nvSpPr>
      <xdr:spPr>
        <a:xfrm>
          <a:off x="14020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11937</xdr:rowOff>
    </xdr:from>
    <xdr:to>
      <xdr:col>19</xdr:col>
      <xdr:colOff>533400</xdr:colOff>
      <xdr:row>88</xdr:row>
      <xdr:rowOff>113537</xdr:rowOff>
    </xdr:to>
    <xdr:sp macro="" textlink="">
      <xdr:nvSpPr>
        <xdr:cNvPr id="280" name="円/楕円 279"/>
        <xdr:cNvSpPr/>
      </xdr:nvSpPr>
      <xdr:spPr>
        <a:xfrm>
          <a:off x="13462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98314</xdr:rowOff>
    </xdr:from>
    <xdr:ext cx="762000" cy="259045"/>
    <xdr:sp macro="" textlink="">
      <xdr:nvSpPr>
        <xdr:cNvPr id="281" name="テキスト ボックス 280"/>
        <xdr:cNvSpPr txBox="1"/>
      </xdr:nvSpPr>
      <xdr:spPr>
        <a:xfrm>
          <a:off x="13131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従前より退職者不補充等による職員数の削減を図っているが、住民サービスを維持するため、必要な職員数を維持していく。</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32984</xdr:rowOff>
    </xdr:from>
    <xdr:to>
      <xdr:col>24</xdr:col>
      <xdr:colOff>558800</xdr:colOff>
      <xdr:row>60</xdr:row>
      <xdr:rowOff>68834</xdr:rowOff>
    </xdr:to>
    <xdr:cxnSp macro="">
      <xdr:nvCxnSpPr>
        <xdr:cNvPr id="318" name="直線コネクタ 317"/>
        <xdr:cNvCxnSpPr/>
      </xdr:nvCxnSpPr>
      <xdr:spPr>
        <a:xfrm flipV="1">
          <a:off x="16179800" y="10319984"/>
          <a:ext cx="8382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68834</xdr:rowOff>
    </xdr:from>
    <xdr:to>
      <xdr:col>23</xdr:col>
      <xdr:colOff>406400</xdr:colOff>
      <xdr:row>60</xdr:row>
      <xdr:rowOff>90896</xdr:rowOff>
    </xdr:to>
    <xdr:cxnSp macro="">
      <xdr:nvCxnSpPr>
        <xdr:cNvPr id="321" name="直線コネクタ 320"/>
        <xdr:cNvCxnSpPr/>
      </xdr:nvCxnSpPr>
      <xdr:spPr>
        <a:xfrm flipV="1">
          <a:off x="15290800" y="10355834"/>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59182</xdr:rowOff>
    </xdr:from>
    <xdr:to>
      <xdr:col>22</xdr:col>
      <xdr:colOff>203200</xdr:colOff>
      <xdr:row>60</xdr:row>
      <xdr:rowOff>90896</xdr:rowOff>
    </xdr:to>
    <xdr:cxnSp macro="">
      <xdr:nvCxnSpPr>
        <xdr:cNvPr id="324" name="直線コネクタ 323"/>
        <xdr:cNvCxnSpPr/>
      </xdr:nvCxnSpPr>
      <xdr:spPr>
        <a:xfrm>
          <a:off x="14401800" y="10346182"/>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19195</xdr:rowOff>
    </xdr:from>
    <xdr:to>
      <xdr:col>21</xdr:col>
      <xdr:colOff>0</xdr:colOff>
      <xdr:row>60</xdr:row>
      <xdr:rowOff>59182</xdr:rowOff>
    </xdr:to>
    <xdr:cxnSp macro="">
      <xdr:nvCxnSpPr>
        <xdr:cNvPr id="327" name="直線コネクタ 326"/>
        <xdr:cNvCxnSpPr/>
      </xdr:nvCxnSpPr>
      <xdr:spPr>
        <a:xfrm>
          <a:off x="13512800" y="10306195"/>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153634</xdr:rowOff>
    </xdr:from>
    <xdr:to>
      <xdr:col>24</xdr:col>
      <xdr:colOff>609600</xdr:colOff>
      <xdr:row>60</xdr:row>
      <xdr:rowOff>83784</xdr:rowOff>
    </xdr:to>
    <xdr:sp macro="" textlink="">
      <xdr:nvSpPr>
        <xdr:cNvPr id="337" name="円/楕円 336"/>
        <xdr:cNvSpPr/>
      </xdr:nvSpPr>
      <xdr:spPr>
        <a:xfrm>
          <a:off x="16967200" y="102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170161</xdr:rowOff>
    </xdr:from>
    <xdr:ext cx="762000" cy="259045"/>
    <xdr:sp macro="" textlink="">
      <xdr:nvSpPr>
        <xdr:cNvPr id="338" name="定員管理の状況該当値テキスト"/>
        <xdr:cNvSpPr txBox="1"/>
      </xdr:nvSpPr>
      <xdr:spPr>
        <a:xfrm>
          <a:off x="17106900" y="101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18034</xdr:rowOff>
    </xdr:from>
    <xdr:to>
      <xdr:col>23</xdr:col>
      <xdr:colOff>457200</xdr:colOff>
      <xdr:row>60</xdr:row>
      <xdr:rowOff>119634</xdr:rowOff>
    </xdr:to>
    <xdr:sp macro="" textlink="">
      <xdr:nvSpPr>
        <xdr:cNvPr id="339" name="円/楕円 338"/>
        <xdr:cNvSpPr/>
      </xdr:nvSpPr>
      <xdr:spPr>
        <a:xfrm>
          <a:off x="16129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129811</xdr:rowOff>
    </xdr:from>
    <xdr:ext cx="736600" cy="259045"/>
    <xdr:sp macro="" textlink="">
      <xdr:nvSpPr>
        <xdr:cNvPr id="340" name="テキスト ボックス 339"/>
        <xdr:cNvSpPr txBox="1"/>
      </xdr:nvSpPr>
      <xdr:spPr>
        <a:xfrm>
          <a:off x="15798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40096</xdr:rowOff>
    </xdr:from>
    <xdr:to>
      <xdr:col>22</xdr:col>
      <xdr:colOff>254000</xdr:colOff>
      <xdr:row>60</xdr:row>
      <xdr:rowOff>141696</xdr:rowOff>
    </xdr:to>
    <xdr:sp macro="" textlink="">
      <xdr:nvSpPr>
        <xdr:cNvPr id="341" name="円/楕円 340"/>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151873</xdr:rowOff>
    </xdr:from>
    <xdr:ext cx="762000" cy="259045"/>
    <xdr:sp macro="" textlink="">
      <xdr:nvSpPr>
        <xdr:cNvPr id="342" name="テキスト ボックス 341"/>
        <xdr:cNvSpPr txBox="1"/>
      </xdr:nvSpPr>
      <xdr:spPr>
        <a:xfrm>
          <a:off x="14909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8382</xdr:rowOff>
    </xdr:from>
    <xdr:to>
      <xdr:col>21</xdr:col>
      <xdr:colOff>50800</xdr:colOff>
      <xdr:row>60</xdr:row>
      <xdr:rowOff>109982</xdr:rowOff>
    </xdr:to>
    <xdr:sp macro="" textlink="">
      <xdr:nvSpPr>
        <xdr:cNvPr id="343" name="円/楕円 342"/>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120159</xdr:rowOff>
    </xdr:from>
    <xdr:ext cx="762000" cy="259045"/>
    <xdr:sp macro="" textlink="">
      <xdr:nvSpPr>
        <xdr:cNvPr id="344" name="テキスト ボックス 343"/>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139845</xdr:rowOff>
    </xdr:from>
    <xdr:to>
      <xdr:col>19</xdr:col>
      <xdr:colOff>533400</xdr:colOff>
      <xdr:row>60</xdr:row>
      <xdr:rowOff>69995</xdr:rowOff>
    </xdr:to>
    <xdr:sp macro="" textlink="">
      <xdr:nvSpPr>
        <xdr:cNvPr id="345" name="円/楕円 344"/>
        <xdr:cNvSpPr/>
      </xdr:nvSpPr>
      <xdr:spPr>
        <a:xfrm>
          <a:off x="13462000" y="102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80172</xdr:rowOff>
    </xdr:from>
    <xdr:ext cx="762000" cy="259045"/>
    <xdr:sp macro="" textlink="">
      <xdr:nvSpPr>
        <xdr:cNvPr id="346" name="テキスト ボックス 345"/>
        <xdr:cNvSpPr txBox="1"/>
      </xdr:nvSpPr>
      <xdr:spPr>
        <a:xfrm>
          <a:off x="13131800" y="100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ヶ年で実施した新東川小学校整備とその関連事業や辺地地域への積極的な公共投資をしているが、普通交付税補填対象の起債を選択し、計画的に積立</a:t>
          </a:r>
          <a:r>
            <a:rPr kumimoji="1" lang="ja-JP" altLang="en-US" sz="1400">
              <a:solidFill>
                <a:schemeClr val="dk1"/>
              </a:solidFill>
              <a:effectLst/>
              <a:latin typeface="+mn-lt"/>
              <a:ea typeface="+mn-ea"/>
              <a:cs typeface="+mn-cs"/>
            </a:rPr>
            <a:t>てた</a:t>
          </a:r>
          <a:r>
            <a:rPr kumimoji="1" lang="ja-JP" altLang="ja-JP" sz="1400">
              <a:solidFill>
                <a:schemeClr val="dk1"/>
              </a:solidFill>
              <a:effectLst/>
              <a:latin typeface="+mn-lt"/>
              <a:ea typeface="+mn-ea"/>
              <a:cs typeface="+mn-cs"/>
            </a:rPr>
            <a:t>減債基金の支消により実質的な元利償還金の増加は抑えられ、今のところ類似団体平均程度である。今後も公債費率が急激に上昇しないように償還額の平準化や起債の取捨に努める。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15748</xdr:rowOff>
    </xdr:to>
    <xdr:cxnSp macro="">
      <xdr:nvCxnSpPr>
        <xdr:cNvPr id="377" name="直線コネクタ 376"/>
        <xdr:cNvCxnSpPr/>
      </xdr:nvCxnSpPr>
      <xdr:spPr>
        <a:xfrm flipV="1">
          <a:off x="16179800" y="71587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39878</xdr:rowOff>
    </xdr:to>
    <xdr:cxnSp macro="">
      <xdr:nvCxnSpPr>
        <xdr:cNvPr id="380" name="直線コネクタ 379"/>
        <xdr:cNvCxnSpPr/>
      </xdr:nvCxnSpPr>
      <xdr:spPr>
        <a:xfrm flipV="1">
          <a:off x="15290800" y="72166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39878</xdr:rowOff>
    </xdr:to>
    <xdr:cxnSp macro="">
      <xdr:nvCxnSpPr>
        <xdr:cNvPr id="383" name="直線コネクタ 382"/>
        <xdr:cNvCxnSpPr/>
      </xdr:nvCxnSpPr>
      <xdr:spPr>
        <a:xfrm>
          <a:off x="14401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30226</xdr:rowOff>
    </xdr:to>
    <xdr:cxnSp macro="">
      <xdr:nvCxnSpPr>
        <xdr:cNvPr id="386" name="直線コネクタ 385"/>
        <xdr:cNvCxnSpPr/>
      </xdr:nvCxnSpPr>
      <xdr:spPr>
        <a:xfrm flipV="1">
          <a:off x="13512800" y="722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96" name="円/楕円 395"/>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397"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398" name="円/楕円 397"/>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99" name="テキスト ボックス 398"/>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160528</xdr:rowOff>
    </xdr:from>
    <xdr:to>
      <xdr:col>22</xdr:col>
      <xdr:colOff>254000</xdr:colOff>
      <xdr:row>42</xdr:row>
      <xdr:rowOff>90678</xdr:rowOff>
    </xdr:to>
    <xdr:sp macro="" textlink="">
      <xdr:nvSpPr>
        <xdr:cNvPr id="400" name="円/楕円 399"/>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75455</xdr:rowOff>
    </xdr:from>
    <xdr:ext cx="762000" cy="259045"/>
    <xdr:sp macro="" textlink="">
      <xdr:nvSpPr>
        <xdr:cNvPr id="401" name="テキスト ボックス 400"/>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402" name="円/楕円 401"/>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81551</xdr:rowOff>
    </xdr:from>
    <xdr:ext cx="762000" cy="259045"/>
    <xdr:sp macro="" textlink="">
      <xdr:nvSpPr>
        <xdr:cNvPr id="403" name="テキスト ボックス 402"/>
        <xdr:cNvSpPr txBox="1"/>
      </xdr:nvSpPr>
      <xdr:spPr>
        <a:xfrm>
          <a:off x="14020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404" name="円/楕円 403"/>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405" name="テキスト ボックス 404"/>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近年、定年退職者の増による職員数の減により退職手当負担見込額が減少したことから全体として比率が減少した。今後も世代間負担の原則に基づき事業を選択し財政の健全化に努める。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62008</xdr:rowOff>
    </xdr:from>
    <xdr:to>
      <xdr:col>24</xdr:col>
      <xdr:colOff>558800</xdr:colOff>
      <xdr:row>17</xdr:row>
      <xdr:rowOff>63690</xdr:rowOff>
    </xdr:to>
    <xdr:cxnSp macro="">
      <xdr:nvCxnSpPr>
        <xdr:cNvPr id="435" name="直線コネクタ 434"/>
        <xdr:cNvCxnSpPr/>
      </xdr:nvCxnSpPr>
      <xdr:spPr>
        <a:xfrm flipV="1">
          <a:off x="16179800" y="2805208"/>
          <a:ext cx="838200" cy="1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106648</xdr:rowOff>
    </xdr:from>
    <xdr:to>
      <xdr:col>23</xdr:col>
      <xdr:colOff>406400</xdr:colOff>
      <xdr:row>17</xdr:row>
      <xdr:rowOff>63690</xdr:rowOff>
    </xdr:to>
    <xdr:cxnSp macro="">
      <xdr:nvCxnSpPr>
        <xdr:cNvPr id="438" name="直線コネクタ 437"/>
        <xdr:cNvCxnSpPr/>
      </xdr:nvCxnSpPr>
      <xdr:spPr>
        <a:xfrm>
          <a:off x="15290800" y="2849848"/>
          <a:ext cx="889000" cy="1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44514</xdr:rowOff>
    </xdr:from>
    <xdr:to>
      <xdr:col>22</xdr:col>
      <xdr:colOff>203200</xdr:colOff>
      <xdr:row>16</xdr:row>
      <xdr:rowOff>106648</xdr:rowOff>
    </xdr:to>
    <xdr:cxnSp macro="">
      <xdr:nvCxnSpPr>
        <xdr:cNvPr id="441" name="直線コネクタ 440"/>
        <xdr:cNvCxnSpPr/>
      </xdr:nvCxnSpPr>
      <xdr:spPr>
        <a:xfrm>
          <a:off x="14401800" y="2787714"/>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157448</xdr:rowOff>
    </xdr:from>
    <xdr:to>
      <xdr:col>21</xdr:col>
      <xdr:colOff>0</xdr:colOff>
      <xdr:row>16</xdr:row>
      <xdr:rowOff>44514</xdr:rowOff>
    </xdr:to>
    <xdr:cxnSp macro="">
      <xdr:nvCxnSpPr>
        <xdr:cNvPr id="444" name="直線コネクタ 443"/>
        <xdr:cNvCxnSpPr/>
      </xdr:nvCxnSpPr>
      <xdr:spPr>
        <a:xfrm>
          <a:off x="13512800" y="2729198"/>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11208</xdr:rowOff>
    </xdr:from>
    <xdr:to>
      <xdr:col>24</xdr:col>
      <xdr:colOff>609600</xdr:colOff>
      <xdr:row>16</xdr:row>
      <xdr:rowOff>112808</xdr:rowOff>
    </xdr:to>
    <xdr:sp macro="" textlink="">
      <xdr:nvSpPr>
        <xdr:cNvPr id="454" name="円/楕円 453"/>
        <xdr:cNvSpPr/>
      </xdr:nvSpPr>
      <xdr:spPr>
        <a:xfrm>
          <a:off x="16967200" y="2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154735</xdr:rowOff>
    </xdr:from>
    <xdr:ext cx="762000" cy="259045"/>
    <xdr:sp macro="" textlink="">
      <xdr:nvSpPr>
        <xdr:cNvPr id="455" name="将来負担の状況該当値テキスト"/>
        <xdr:cNvSpPr txBox="1"/>
      </xdr:nvSpPr>
      <xdr:spPr>
        <a:xfrm>
          <a:off x="17106900" y="272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12890</xdr:rowOff>
    </xdr:from>
    <xdr:to>
      <xdr:col>23</xdr:col>
      <xdr:colOff>457200</xdr:colOff>
      <xdr:row>17</xdr:row>
      <xdr:rowOff>114490</xdr:rowOff>
    </xdr:to>
    <xdr:sp macro="" textlink="">
      <xdr:nvSpPr>
        <xdr:cNvPr id="456" name="円/楕円 455"/>
        <xdr:cNvSpPr/>
      </xdr:nvSpPr>
      <xdr:spPr>
        <a:xfrm>
          <a:off x="16129000" y="29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99267</xdr:rowOff>
    </xdr:from>
    <xdr:ext cx="736600" cy="259045"/>
    <xdr:sp macro="" textlink="">
      <xdr:nvSpPr>
        <xdr:cNvPr id="457" name="テキスト ボックス 456"/>
        <xdr:cNvSpPr txBox="1"/>
      </xdr:nvSpPr>
      <xdr:spPr>
        <a:xfrm>
          <a:off x="15798800" y="30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55848</xdr:rowOff>
    </xdr:from>
    <xdr:to>
      <xdr:col>22</xdr:col>
      <xdr:colOff>254000</xdr:colOff>
      <xdr:row>16</xdr:row>
      <xdr:rowOff>157448</xdr:rowOff>
    </xdr:to>
    <xdr:sp macro="" textlink="">
      <xdr:nvSpPr>
        <xdr:cNvPr id="458" name="円/楕円 457"/>
        <xdr:cNvSpPr/>
      </xdr:nvSpPr>
      <xdr:spPr>
        <a:xfrm>
          <a:off x="15240000" y="2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142225</xdr:rowOff>
    </xdr:from>
    <xdr:ext cx="762000" cy="259045"/>
    <xdr:sp macro="" textlink="">
      <xdr:nvSpPr>
        <xdr:cNvPr id="459" name="テキスト ボックス 458"/>
        <xdr:cNvSpPr txBox="1"/>
      </xdr:nvSpPr>
      <xdr:spPr>
        <a:xfrm>
          <a:off x="14909800" y="288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165164</xdr:rowOff>
    </xdr:from>
    <xdr:to>
      <xdr:col>21</xdr:col>
      <xdr:colOff>50800</xdr:colOff>
      <xdr:row>16</xdr:row>
      <xdr:rowOff>95314</xdr:rowOff>
    </xdr:to>
    <xdr:sp macro="" textlink="">
      <xdr:nvSpPr>
        <xdr:cNvPr id="460" name="円/楕円 459"/>
        <xdr:cNvSpPr/>
      </xdr:nvSpPr>
      <xdr:spPr>
        <a:xfrm>
          <a:off x="14351000" y="2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80091</xdr:rowOff>
    </xdr:from>
    <xdr:ext cx="762000" cy="259045"/>
    <xdr:sp macro="" textlink="">
      <xdr:nvSpPr>
        <xdr:cNvPr id="461" name="テキスト ボックス 460"/>
        <xdr:cNvSpPr txBox="1"/>
      </xdr:nvSpPr>
      <xdr:spPr>
        <a:xfrm>
          <a:off x="14020800" y="282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106648</xdr:rowOff>
    </xdr:from>
    <xdr:to>
      <xdr:col>19</xdr:col>
      <xdr:colOff>533400</xdr:colOff>
      <xdr:row>16</xdr:row>
      <xdr:rowOff>36798</xdr:rowOff>
    </xdr:to>
    <xdr:sp macro="" textlink="">
      <xdr:nvSpPr>
        <xdr:cNvPr id="462" name="円/楕円 461"/>
        <xdr:cNvSpPr/>
      </xdr:nvSpPr>
      <xdr:spPr>
        <a:xfrm>
          <a:off x="13462000" y="26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21575</xdr:rowOff>
    </xdr:from>
    <xdr:ext cx="762000" cy="259045"/>
    <xdr:sp macro="" textlink="">
      <xdr:nvSpPr>
        <xdr:cNvPr id="463" name="テキスト ボックス 462"/>
        <xdr:cNvSpPr txBox="1"/>
      </xdr:nvSpPr>
      <xdr:spPr>
        <a:xfrm>
          <a:off x="13131800" y="276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
7,917
247.30
7,507,902
7,346,676
138,415
3,695,303
11,522,539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近年は団塊の世代の退職により類似団体を下回る水準となっているが、年代のバランスによるものであり、今後も人件費経費の抑制を検討していく。</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5842</xdr:rowOff>
    </xdr:from>
    <xdr:to>
      <xdr:col>7</xdr:col>
      <xdr:colOff>15875</xdr:colOff>
      <xdr:row>40</xdr:row>
      <xdr:rowOff>58420</xdr:rowOff>
    </xdr:to>
    <xdr:cxnSp macro="">
      <xdr:nvCxnSpPr>
        <xdr:cNvPr id="59" name="直線コネクタ 58"/>
        <xdr:cNvCxnSpPr/>
      </xdr:nvCxnSpPr>
      <xdr:spPr>
        <a:xfrm flipV="1">
          <a:off x="4826000" y="6006592"/>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40</xdr:row>
      <xdr:rowOff>58420</xdr:rowOff>
    </xdr:from>
    <xdr:to>
      <xdr:col>7</xdr:col>
      <xdr:colOff>104775</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35</xdr:row>
      <xdr:rowOff>5842</xdr:rowOff>
    </xdr:from>
    <xdr:to>
      <xdr:col>7</xdr:col>
      <xdr:colOff>104775</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83566</xdr:rowOff>
    </xdr:to>
    <xdr:cxnSp macro="">
      <xdr:nvCxnSpPr>
        <xdr:cNvPr id="64" name="直線コネクタ 63"/>
        <xdr:cNvCxnSpPr/>
      </xdr:nvCxnSpPr>
      <xdr:spPr>
        <a:xfrm flipV="1">
          <a:off x="3987800" y="6066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52849</xdr:rowOff>
    </xdr:from>
    <xdr:ext cx="762000" cy="259045"/>
    <xdr:sp macro="" textlink="">
      <xdr:nvSpPr>
        <xdr:cNvPr id="65" name="人件費平均値テキスト"/>
        <xdr:cNvSpPr txBox="1"/>
      </xdr:nvSpPr>
      <xdr:spPr>
        <a:xfrm>
          <a:off x="4914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66" name="フローチャート : 判断 65"/>
        <xdr:cNvSpPr/>
      </xdr:nvSpPr>
      <xdr:spPr>
        <a:xfrm>
          <a:off x="4775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140716</xdr:rowOff>
    </xdr:from>
    <xdr:to>
      <xdr:col>5</xdr:col>
      <xdr:colOff>549275</xdr:colOff>
      <xdr:row>35</xdr:row>
      <xdr:rowOff>83566</xdr:rowOff>
    </xdr:to>
    <xdr:cxnSp macro="">
      <xdr:nvCxnSpPr>
        <xdr:cNvPr id="67" name="直線コネクタ 66"/>
        <xdr:cNvCxnSpPr/>
      </xdr:nvCxnSpPr>
      <xdr:spPr>
        <a:xfrm>
          <a:off x="3098800" y="59700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140716</xdr:rowOff>
    </xdr:from>
    <xdr:to>
      <xdr:col>4</xdr:col>
      <xdr:colOff>346075</xdr:colOff>
      <xdr:row>35</xdr:row>
      <xdr:rowOff>60706</xdr:rowOff>
    </xdr:to>
    <xdr:cxnSp macro="">
      <xdr:nvCxnSpPr>
        <xdr:cNvPr id="70" name="直線コネクタ 69"/>
        <xdr:cNvCxnSpPr/>
      </xdr:nvCxnSpPr>
      <xdr:spPr>
        <a:xfrm flipV="1">
          <a:off x="2209800" y="59700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60706</xdr:rowOff>
    </xdr:from>
    <xdr:to>
      <xdr:col>3</xdr:col>
      <xdr:colOff>142875</xdr:colOff>
      <xdr:row>36</xdr:row>
      <xdr:rowOff>53848</xdr:rowOff>
    </xdr:to>
    <xdr:cxnSp macro="">
      <xdr:nvCxnSpPr>
        <xdr:cNvPr id="73" name="直線コネクタ 72"/>
        <xdr:cNvCxnSpPr/>
      </xdr:nvCxnSpPr>
      <xdr:spPr>
        <a:xfrm flipV="1">
          <a:off x="1320800" y="60614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14478</xdr:rowOff>
    </xdr:from>
    <xdr:to>
      <xdr:col>7</xdr:col>
      <xdr:colOff>66675</xdr:colOff>
      <xdr:row>35</xdr:row>
      <xdr:rowOff>116078</xdr:rowOff>
    </xdr:to>
    <xdr:sp macro="" textlink="">
      <xdr:nvSpPr>
        <xdr:cNvPr id="83" name="円/楕円 82"/>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94505</xdr:rowOff>
    </xdr:from>
    <xdr:ext cx="762000" cy="259045"/>
    <xdr:sp macro="" textlink="">
      <xdr:nvSpPr>
        <xdr:cNvPr id="84" name="人件費該当値テキスト"/>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5" name="円/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144543</xdr:rowOff>
    </xdr:from>
    <xdr:ext cx="736600" cy="259045"/>
    <xdr:sp macro="" textlink="">
      <xdr:nvSpPr>
        <xdr:cNvPr id="86" name="テキスト ボックス 85"/>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89916</xdr:rowOff>
    </xdr:from>
    <xdr:to>
      <xdr:col>4</xdr:col>
      <xdr:colOff>396875</xdr:colOff>
      <xdr:row>35</xdr:row>
      <xdr:rowOff>20066</xdr:rowOff>
    </xdr:to>
    <xdr:sp macro="" textlink="">
      <xdr:nvSpPr>
        <xdr:cNvPr id="87" name="円/楕円 86"/>
        <xdr:cNvSpPr/>
      </xdr:nvSpPr>
      <xdr:spPr>
        <a:xfrm>
          <a:off x="3048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30243</xdr:rowOff>
    </xdr:from>
    <xdr:ext cx="762000" cy="259045"/>
    <xdr:sp macro="" textlink="">
      <xdr:nvSpPr>
        <xdr:cNvPr id="88" name="テキスト ボックス 87"/>
        <xdr:cNvSpPr txBox="1"/>
      </xdr:nvSpPr>
      <xdr:spPr>
        <a:xfrm>
          <a:off x="2717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9906</xdr:rowOff>
    </xdr:from>
    <xdr:to>
      <xdr:col>3</xdr:col>
      <xdr:colOff>193675</xdr:colOff>
      <xdr:row>35</xdr:row>
      <xdr:rowOff>111506</xdr:rowOff>
    </xdr:to>
    <xdr:sp macro="" textlink="">
      <xdr:nvSpPr>
        <xdr:cNvPr id="89" name="円/楕円 88"/>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121683</xdr:rowOff>
    </xdr:from>
    <xdr:ext cx="762000" cy="259045"/>
    <xdr:sp macro="" textlink="">
      <xdr:nvSpPr>
        <xdr:cNvPr id="90" name="テキスト ボックス 89"/>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91" name="円/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国の補助事業等の積極的な活用により一部経常経費の増加傾向となっている。今後は臨時的ソフト事業が経常的事業とならないようビルド＆スクラップや指定管理の見直しを図り経常的コストの削減に努めていく。</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7" name="直線コネクタ 116"/>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18"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19" name="直線コネクタ 118"/>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0"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1" name="直線コネクタ 120"/>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18</xdr:row>
      <xdr:rowOff>58420</xdr:rowOff>
    </xdr:to>
    <xdr:cxnSp macro="">
      <xdr:nvCxnSpPr>
        <xdr:cNvPr id="122" name="直線コネクタ 121"/>
        <xdr:cNvCxnSpPr/>
      </xdr:nvCxnSpPr>
      <xdr:spPr>
        <a:xfrm flipV="1">
          <a:off x="15671800" y="29707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3"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4" name="フローチャート : 判断 123"/>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18</xdr:row>
      <xdr:rowOff>58420</xdr:rowOff>
    </xdr:to>
    <xdr:cxnSp macro="">
      <xdr:nvCxnSpPr>
        <xdr:cNvPr id="125" name="直線コネクタ 124"/>
        <xdr:cNvCxnSpPr/>
      </xdr:nvCxnSpPr>
      <xdr:spPr>
        <a:xfrm>
          <a:off x="14782800" y="3094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6" name="フローチャート : 判断 125"/>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7" name="テキスト ボックス 126"/>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xdr:rowOff>
    </xdr:from>
    <xdr:to>
      <xdr:col>21</xdr:col>
      <xdr:colOff>361950</xdr:colOff>
      <xdr:row>18</xdr:row>
      <xdr:rowOff>122428</xdr:rowOff>
    </xdr:to>
    <xdr:cxnSp macro="">
      <xdr:nvCxnSpPr>
        <xdr:cNvPr id="128" name="直線コネクタ 127"/>
        <xdr:cNvCxnSpPr/>
      </xdr:nvCxnSpPr>
      <xdr:spPr>
        <a:xfrm flipV="1">
          <a:off x="13893800" y="3094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29" name="フローチャート :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0" name="テキスト ボックス 129"/>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44704</xdr:rowOff>
    </xdr:from>
    <xdr:to>
      <xdr:col>20</xdr:col>
      <xdr:colOff>158750</xdr:colOff>
      <xdr:row>18</xdr:row>
      <xdr:rowOff>122428</xdr:rowOff>
    </xdr:to>
    <xdr:cxnSp macro="">
      <xdr:nvCxnSpPr>
        <xdr:cNvPr id="131" name="直線コネクタ 130"/>
        <xdr:cNvCxnSpPr/>
      </xdr:nvCxnSpPr>
      <xdr:spPr>
        <a:xfrm>
          <a:off x="13004800" y="3130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2" name="フローチャート : 判断 131"/>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3" name="テキスト ボックス 13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4" name="フローチャート : 判断 133"/>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5" name="テキスト ボックス 134"/>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5334</xdr:rowOff>
    </xdr:from>
    <xdr:to>
      <xdr:col>24</xdr:col>
      <xdr:colOff>82550</xdr:colOff>
      <xdr:row>17</xdr:row>
      <xdr:rowOff>106934</xdr:rowOff>
    </xdr:to>
    <xdr:sp macro="" textlink="">
      <xdr:nvSpPr>
        <xdr:cNvPr id="141" name="円/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148861</xdr:rowOff>
    </xdr:from>
    <xdr:ext cx="762000" cy="259045"/>
    <xdr:sp macro="" textlink="">
      <xdr:nvSpPr>
        <xdr:cNvPr id="142" name="物件費該当値テキスト"/>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3" name="円/楕円 142"/>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4" name="テキスト ボックス 143"/>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128778</xdr:rowOff>
    </xdr:from>
    <xdr:to>
      <xdr:col>21</xdr:col>
      <xdr:colOff>412750</xdr:colOff>
      <xdr:row>18</xdr:row>
      <xdr:rowOff>58928</xdr:rowOff>
    </xdr:to>
    <xdr:sp macro="" textlink="">
      <xdr:nvSpPr>
        <xdr:cNvPr id="145" name="円/楕円 144"/>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43705</xdr:rowOff>
    </xdr:from>
    <xdr:ext cx="762000" cy="259045"/>
    <xdr:sp macro="" textlink="">
      <xdr:nvSpPr>
        <xdr:cNvPr id="146" name="テキスト ボックス 145"/>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71628</xdr:rowOff>
    </xdr:from>
    <xdr:to>
      <xdr:col>20</xdr:col>
      <xdr:colOff>209550</xdr:colOff>
      <xdr:row>19</xdr:row>
      <xdr:rowOff>1778</xdr:rowOff>
    </xdr:to>
    <xdr:sp macro="" textlink="">
      <xdr:nvSpPr>
        <xdr:cNvPr id="147" name="円/楕円 146"/>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158005</xdr:rowOff>
    </xdr:from>
    <xdr:ext cx="762000" cy="259045"/>
    <xdr:sp macro="" textlink="">
      <xdr:nvSpPr>
        <xdr:cNvPr id="148" name="テキスト ボックス 147"/>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49" name="円/楕円 148"/>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50" name="テキスト ボックス 149"/>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類似団体の平均程度の水準となっているが、適正な審査に努め引き続き水準を維持するように努める。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79" name="直線コネクタ 178"/>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118835</xdr:rowOff>
    </xdr:to>
    <xdr:cxnSp macro="">
      <xdr:nvCxnSpPr>
        <xdr:cNvPr id="184" name="直線コネクタ 183"/>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6" name="フローチャート : 判断 18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167822</xdr:rowOff>
    </xdr:to>
    <xdr:cxnSp macro="">
      <xdr:nvCxnSpPr>
        <xdr:cNvPr id="187" name="直線コネクタ 186"/>
        <xdr:cNvCxnSpPr/>
      </xdr:nvCxnSpPr>
      <xdr:spPr>
        <a:xfrm flipV="1">
          <a:off x="3098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88" name="フローチャート : 判断 18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89" name="テキスト ボックス 18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167822</xdr:rowOff>
    </xdr:to>
    <xdr:cxnSp macro="">
      <xdr:nvCxnSpPr>
        <xdr:cNvPr id="190" name="直線コネクタ 189"/>
        <xdr:cNvCxnSpPr/>
      </xdr:nvCxnSpPr>
      <xdr:spPr>
        <a:xfrm>
          <a:off x="2209800" y="93363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1" name="フローチャート : 判断 190"/>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2" name="テキスト ボックス 19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55</xdr:row>
      <xdr:rowOff>86178</xdr:rowOff>
    </xdr:to>
    <xdr:cxnSp macro="">
      <xdr:nvCxnSpPr>
        <xdr:cNvPr id="193" name="直線コネクタ 192"/>
        <xdr:cNvCxnSpPr/>
      </xdr:nvCxnSpPr>
      <xdr:spPr>
        <a:xfrm flipV="1">
          <a:off x="1320800" y="93363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4" name="フローチャート : 判断 19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5" name="テキスト ボックス 19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6" name="フローチャート : 判断 195"/>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7" name="テキスト ボックス 196"/>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3" name="円/楕円 20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5" name="円/楕円 20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06" name="テキスト ボックス 20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07" name="円/楕円 20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8" name="テキスト ボックス 207"/>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09" name="円/楕円 208"/>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0" name="テキスト ボックス 209"/>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1" name="円/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2" name="テキスト ボックス 21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他会計に対する操出金が減少傾向にあり類似団体平均を下回る状況であるが、維持管理事業の計画的な実施により水準の急変が無いように努める。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39" name="直線コネクタ 238"/>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2"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3" name="直線コネクタ 242"/>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56</xdr:row>
      <xdr:rowOff>50800</xdr:rowOff>
    </xdr:to>
    <xdr:cxnSp macro="">
      <xdr:nvCxnSpPr>
        <xdr:cNvPr id="244" name="直線コネクタ 243"/>
        <xdr:cNvCxnSpPr/>
      </xdr:nvCxnSpPr>
      <xdr:spPr>
        <a:xfrm flipV="1">
          <a:off x="15671800" y="93091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5"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6" name="フローチャート : 判断 245"/>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81280</xdr:rowOff>
    </xdr:to>
    <xdr:cxnSp macro="">
      <xdr:nvCxnSpPr>
        <xdr:cNvPr id="247" name="直線コネクタ 246"/>
        <xdr:cNvCxnSpPr/>
      </xdr:nvCxnSpPr>
      <xdr:spPr>
        <a:xfrm flipV="1">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48" name="フローチャート : 判断 247"/>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49" name="テキスト ボックス 248"/>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56</xdr:row>
      <xdr:rowOff>81280</xdr:rowOff>
    </xdr:to>
    <xdr:cxnSp macro="">
      <xdr:nvCxnSpPr>
        <xdr:cNvPr id="250" name="直線コネクタ 249"/>
        <xdr:cNvCxnSpPr/>
      </xdr:nvCxnSpPr>
      <xdr:spPr>
        <a:xfrm>
          <a:off x="13893800" y="9507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1" name="フローチャート : 判断 250"/>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2" name="テキスト ボックス 251"/>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77470</xdr:rowOff>
    </xdr:to>
    <xdr:cxnSp macro="">
      <xdr:nvCxnSpPr>
        <xdr:cNvPr id="253" name="直線コネクタ 252"/>
        <xdr:cNvCxnSpPr/>
      </xdr:nvCxnSpPr>
      <xdr:spPr>
        <a:xfrm>
          <a:off x="13004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4" name="フローチャート : 判断 253"/>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5" name="テキスト ボックス 25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6" name="フローチャート : 判断 255"/>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7" name="テキスト ボックス 25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63" name="円/楕円 262"/>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64"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65" name="円/楕円 264"/>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66" name="テキスト ボックス 26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7" name="円/楕円 266"/>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68" name="テキスト ボックス 267"/>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69" name="円/楕円 268"/>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0" name="テキスト ボックス 269"/>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1" name="円/楕円 270"/>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2" name="テキスト ボックス 271"/>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H26</a:t>
          </a:r>
          <a:r>
            <a:rPr kumimoji="1" lang="ja-JP" altLang="ja-JP" sz="1400">
              <a:solidFill>
                <a:schemeClr val="dk1"/>
              </a:solidFill>
              <a:effectLst/>
              <a:latin typeface="+mn-lt"/>
              <a:ea typeface="+mn-ea"/>
              <a:cs typeface="+mn-cs"/>
            </a:rPr>
            <a:t>度に経常的な補助費等のビルド</a:t>
          </a:r>
          <a:r>
            <a:rPr kumimoji="1" lang="en-US" altLang="ja-JP" sz="1400">
              <a:solidFill>
                <a:schemeClr val="dk1"/>
              </a:solidFill>
              <a:effectLst/>
              <a:latin typeface="+mn-lt"/>
              <a:ea typeface="+mn-ea"/>
              <a:cs typeface="+mn-cs"/>
            </a:rPr>
            <a:t>&amp;</a:t>
          </a:r>
          <a:r>
            <a:rPr kumimoji="1" lang="ja-JP" altLang="ja-JP" sz="1400">
              <a:solidFill>
                <a:schemeClr val="dk1"/>
              </a:solidFill>
              <a:effectLst/>
              <a:latin typeface="+mn-lt"/>
              <a:ea typeface="+mn-ea"/>
              <a:cs typeface="+mn-cs"/>
            </a:rPr>
            <a:t>スクラップを行い、一時的に類似団体平均まで改善したが、</a:t>
          </a:r>
          <a:r>
            <a:rPr kumimoji="1" lang="en-US" altLang="ja-JP" sz="1400">
              <a:solidFill>
                <a:schemeClr val="dk1"/>
              </a:solidFill>
              <a:effectLst/>
              <a:latin typeface="+mn-lt"/>
              <a:ea typeface="+mn-ea"/>
              <a:cs typeface="+mn-cs"/>
            </a:rPr>
            <a:t>H27</a:t>
          </a:r>
          <a:r>
            <a:rPr kumimoji="1" lang="ja-JP" altLang="ja-JP" sz="1400">
              <a:solidFill>
                <a:schemeClr val="dk1"/>
              </a:solidFill>
              <a:effectLst/>
              <a:latin typeface="+mn-lt"/>
              <a:ea typeface="+mn-ea"/>
              <a:cs typeface="+mn-cs"/>
            </a:rPr>
            <a:t>度からは前年度の新規事業の経常化に伴い数値が増加している。今後は、団体運営補助についての徹底的な見直しを行い、適正な交付に努め、事業費補助等の適正化に努めていく。</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7" name="直線コネクタ 28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8" name="テキスト ボックス 287"/>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9" name="直線コネクタ 28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0" name="テキスト ボックス 289"/>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1" name="直線コネクタ 29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2" name="テキスト ボックス 291"/>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3" name="直線コネクタ 29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4" name="テキスト ボックス 293"/>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5" name="直線コネクタ 29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6" name="テキスト ボックス 295"/>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7" name="直線コネクタ 29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8" name="テキスト ボックス 297"/>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1" name="直線コネクタ 300"/>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3" name="直線コネクタ 30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4"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5" name="直線コネクタ 304"/>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40</xdr:row>
      <xdr:rowOff>6169</xdr:rowOff>
    </xdr:to>
    <xdr:cxnSp macro="">
      <xdr:nvCxnSpPr>
        <xdr:cNvPr id="306" name="直線コネクタ 305"/>
        <xdr:cNvCxnSpPr/>
      </xdr:nvCxnSpPr>
      <xdr:spPr>
        <a:xfrm>
          <a:off x="15671800" y="6446157"/>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7"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08" name="フローチャート : 判断 307"/>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102507</xdr:rowOff>
    </xdr:from>
    <xdr:to>
      <xdr:col>22</xdr:col>
      <xdr:colOff>565150</xdr:colOff>
      <xdr:row>39</xdr:row>
      <xdr:rowOff>40459</xdr:rowOff>
    </xdr:to>
    <xdr:cxnSp macro="">
      <xdr:nvCxnSpPr>
        <xdr:cNvPr id="309" name="直線コネクタ 308"/>
        <xdr:cNvCxnSpPr/>
      </xdr:nvCxnSpPr>
      <xdr:spPr>
        <a:xfrm flipV="1">
          <a:off x="14782800" y="6446157"/>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0" name="フローチャート : 判断 309"/>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1" name="テキスト ボックス 310"/>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40459</xdr:rowOff>
    </xdr:from>
    <xdr:to>
      <xdr:col>21</xdr:col>
      <xdr:colOff>361950</xdr:colOff>
      <xdr:row>39</xdr:row>
      <xdr:rowOff>138430</xdr:rowOff>
    </xdr:to>
    <xdr:cxnSp macro="">
      <xdr:nvCxnSpPr>
        <xdr:cNvPr id="312" name="直線コネクタ 311"/>
        <xdr:cNvCxnSpPr/>
      </xdr:nvCxnSpPr>
      <xdr:spPr>
        <a:xfrm flipV="1">
          <a:off x="13893800" y="672700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3" name="フローチャート : 判断 312"/>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4" name="テキスト ボックス 313"/>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40</xdr:row>
      <xdr:rowOff>58420</xdr:rowOff>
    </xdr:to>
    <xdr:cxnSp macro="">
      <xdr:nvCxnSpPr>
        <xdr:cNvPr id="315" name="直線コネクタ 314"/>
        <xdr:cNvCxnSpPr/>
      </xdr:nvCxnSpPr>
      <xdr:spPr>
        <a:xfrm flipV="1">
          <a:off x="13004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6" name="フローチャート : 判断 315"/>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7" name="テキスト ボックス 316"/>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18" name="フローチャート : 判断 317"/>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19" name="テキスト ボックス 318"/>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126819</xdr:rowOff>
    </xdr:from>
    <xdr:to>
      <xdr:col>24</xdr:col>
      <xdr:colOff>82550</xdr:colOff>
      <xdr:row>40</xdr:row>
      <xdr:rowOff>56969</xdr:rowOff>
    </xdr:to>
    <xdr:sp macro="" textlink="">
      <xdr:nvSpPr>
        <xdr:cNvPr id="325" name="円/楕円 324"/>
        <xdr:cNvSpPr/>
      </xdr:nvSpPr>
      <xdr:spPr>
        <a:xfrm>
          <a:off x="164592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98896</xdr:rowOff>
    </xdr:from>
    <xdr:ext cx="762000" cy="259045"/>
    <xdr:sp macro="" textlink="">
      <xdr:nvSpPr>
        <xdr:cNvPr id="326" name="補助費等該当値テキスト"/>
        <xdr:cNvSpPr txBox="1"/>
      </xdr:nvSpPr>
      <xdr:spPr>
        <a:xfrm>
          <a:off x="16598900" y="67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51707</xdr:rowOff>
    </xdr:from>
    <xdr:to>
      <xdr:col>22</xdr:col>
      <xdr:colOff>615950</xdr:colOff>
      <xdr:row>37</xdr:row>
      <xdr:rowOff>153307</xdr:rowOff>
    </xdr:to>
    <xdr:sp macro="" textlink="">
      <xdr:nvSpPr>
        <xdr:cNvPr id="327" name="円/楕円 326"/>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138084</xdr:rowOff>
    </xdr:from>
    <xdr:ext cx="736600" cy="259045"/>
    <xdr:sp macro="" textlink="">
      <xdr:nvSpPr>
        <xdr:cNvPr id="328" name="テキスト ボックス 327"/>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161109</xdr:rowOff>
    </xdr:from>
    <xdr:to>
      <xdr:col>21</xdr:col>
      <xdr:colOff>412750</xdr:colOff>
      <xdr:row>39</xdr:row>
      <xdr:rowOff>91259</xdr:rowOff>
    </xdr:to>
    <xdr:sp macro="" textlink="">
      <xdr:nvSpPr>
        <xdr:cNvPr id="329" name="円/楕円 328"/>
        <xdr:cNvSpPr/>
      </xdr:nvSpPr>
      <xdr:spPr>
        <a:xfrm>
          <a:off x="14732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76036</xdr:rowOff>
    </xdr:from>
    <xdr:ext cx="762000" cy="259045"/>
    <xdr:sp macro="" textlink="">
      <xdr:nvSpPr>
        <xdr:cNvPr id="330" name="テキスト ボックス 329"/>
        <xdr:cNvSpPr txBox="1"/>
      </xdr:nvSpPr>
      <xdr:spPr>
        <a:xfrm>
          <a:off x="14401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87630</xdr:rowOff>
    </xdr:from>
    <xdr:to>
      <xdr:col>20</xdr:col>
      <xdr:colOff>209550</xdr:colOff>
      <xdr:row>40</xdr:row>
      <xdr:rowOff>17780</xdr:rowOff>
    </xdr:to>
    <xdr:sp macro="" textlink="">
      <xdr:nvSpPr>
        <xdr:cNvPr id="331" name="円/楕円 330"/>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2557</xdr:rowOff>
    </xdr:from>
    <xdr:ext cx="762000" cy="259045"/>
    <xdr:sp macro="" textlink="">
      <xdr:nvSpPr>
        <xdr:cNvPr id="332" name="テキスト ボックス 331"/>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xdr:rowOff>
    </xdr:from>
    <xdr:to>
      <xdr:col>19</xdr:col>
      <xdr:colOff>6350</xdr:colOff>
      <xdr:row>40</xdr:row>
      <xdr:rowOff>109220</xdr:rowOff>
    </xdr:to>
    <xdr:sp macro="" textlink="">
      <xdr:nvSpPr>
        <xdr:cNvPr id="333" name="円/楕円 332"/>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93997</xdr:rowOff>
    </xdr:from>
    <xdr:ext cx="762000" cy="259045"/>
    <xdr:sp macro="" textlink="">
      <xdr:nvSpPr>
        <xdr:cNvPr id="334" name="テキスト ボックス 333"/>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近年大型事業が集中し起債借入が増えたことにより、類似団体平均を</a:t>
          </a:r>
          <a:r>
            <a:rPr kumimoji="1" lang="en-US" altLang="ja-JP" sz="1400">
              <a:solidFill>
                <a:schemeClr val="dk1"/>
              </a:solidFill>
              <a:effectLst/>
              <a:latin typeface="+mn-lt"/>
              <a:ea typeface="+mn-ea"/>
              <a:cs typeface="+mn-cs"/>
            </a:rPr>
            <a:t>H26</a:t>
          </a:r>
          <a:r>
            <a:rPr kumimoji="1" lang="ja-JP" altLang="ja-JP" sz="1400">
              <a:solidFill>
                <a:schemeClr val="dk1"/>
              </a:solidFill>
              <a:effectLst/>
              <a:latin typeface="+mn-lt"/>
              <a:ea typeface="+mn-ea"/>
              <a:cs typeface="+mn-cs"/>
            </a:rPr>
            <a:t>度から上回っている。しかしながら普通交付税補填率が大きい起債を選択しており実質的な財源不足による財政の硬直化は起こらないと考えている。</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今後も償還額の平準化や起債の取捨に努める。</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9" name="直線コネクタ 358"/>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0"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1" name="直線コネクタ 360"/>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2"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3" name="直線コネクタ 362"/>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79</xdr:row>
      <xdr:rowOff>56135</xdr:rowOff>
    </xdr:to>
    <xdr:cxnSp macro="">
      <xdr:nvCxnSpPr>
        <xdr:cNvPr id="364" name="直線コネクタ 363"/>
        <xdr:cNvCxnSpPr/>
      </xdr:nvCxnSpPr>
      <xdr:spPr>
        <a:xfrm>
          <a:off x="3987800" y="134726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5"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6" name="フローチャート : 判断 365"/>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99568</xdr:rowOff>
    </xdr:to>
    <xdr:cxnSp macro="">
      <xdr:nvCxnSpPr>
        <xdr:cNvPr id="367" name="直線コネクタ 366"/>
        <xdr:cNvCxnSpPr/>
      </xdr:nvCxnSpPr>
      <xdr:spPr>
        <a:xfrm>
          <a:off x="3098800" y="133858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68" name="フローチャート : 判断 367"/>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69" name="テキスト ボックス 368"/>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78</xdr:row>
      <xdr:rowOff>12700</xdr:rowOff>
    </xdr:to>
    <xdr:cxnSp macro="">
      <xdr:nvCxnSpPr>
        <xdr:cNvPr id="370" name="直線コネクタ 369"/>
        <xdr:cNvCxnSpPr/>
      </xdr:nvCxnSpPr>
      <xdr:spPr>
        <a:xfrm>
          <a:off x="2209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1" name="フローチャート : 判断 370"/>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2" name="テキスト ボックス 371"/>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101854</xdr:rowOff>
    </xdr:to>
    <xdr:cxnSp macro="">
      <xdr:nvCxnSpPr>
        <xdr:cNvPr id="373" name="直線コネクタ 372"/>
        <xdr:cNvCxnSpPr/>
      </xdr:nvCxnSpPr>
      <xdr:spPr>
        <a:xfrm>
          <a:off x="1320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4" name="フローチャート : 判断 373"/>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5" name="テキスト ボックス 374"/>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6" name="フローチャート : 判断 375"/>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7" name="テキスト ボックス 376"/>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83" name="円/楕円 382"/>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84"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5" name="円/楕円 384"/>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86" name="テキスト ボックス 385"/>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7" name="円/楕円 386"/>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88" name="テキスト ボックス 387"/>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9" name="円/楕円 388"/>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90" name="テキスト ボックス 389"/>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1" name="円/楕円 390"/>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2" name="テキスト ボックス 391"/>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年度より類似団体の平均を下回っていることから、今後もそれぞれの経費の見直しを行い、削減に努める。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0" name="直線コネクタ 419"/>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1"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2" name="直線コネクタ 421"/>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3"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4" name="直線コネクタ 423"/>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115570</xdr:rowOff>
    </xdr:from>
    <xdr:to>
      <xdr:col>24</xdr:col>
      <xdr:colOff>31750</xdr:colOff>
      <xdr:row>75</xdr:row>
      <xdr:rowOff>27940</xdr:rowOff>
    </xdr:to>
    <xdr:cxnSp macro="">
      <xdr:nvCxnSpPr>
        <xdr:cNvPr id="425" name="直線コネクタ 424"/>
        <xdr:cNvCxnSpPr/>
      </xdr:nvCxnSpPr>
      <xdr:spPr>
        <a:xfrm flipV="1">
          <a:off x="15671800" y="128028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6"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7" name="フローチャート : 判断 426"/>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27940</xdr:rowOff>
    </xdr:from>
    <xdr:to>
      <xdr:col>22</xdr:col>
      <xdr:colOff>565150</xdr:colOff>
      <xdr:row>75</xdr:row>
      <xdr:rowOff>85090</xdr:rowOff>
    </xdr:to>
    <xdr:cxnSp macro="">
      <xdr:nvCxnSpPr>
        <xdr:cNvPr id="428" name="直線コネクタ 427"/>
        <xdr:cNvCxnSpPr/>
      </xdr:nvCxnSpPr>
      <xdr:spPr>
        <a:xfrm flipV="1">
          <a:off x="14782800" y="12886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29" name="フローチャート : 判断 428"/>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0" name="テキスト ボックス 429"/>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75</xdr:row>
      <xdr:rowOff>165100</xdr:rowOff>
    </xdr:to>
    <xdr:cxnSp macro="">
      <xdr:nvCxnSpPr>
        <xdr:cNvPr id="431" name="直線コネクタ 430"/>
        <xdr:cNvCxnSpPr/>
      </xdr:nvCxnSpPr>
      <xdr:spPr>
        <a:xfrm flipV="1">
          <a:off x="13893800" y="129438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2" name="フローチャート : 判断 431"/>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3" name="テキスト ボックス 432"/>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76</xdr:row>
      <xdr:rowOff>142239</xdr:rowOff>
    </xdr:to>
    <xdr:cxnSp macro="">
      <xdr:nvCxnSpPr>
        <xdr:cNvPr id="434" name="直線コネクタ 433"/>
        <xdr:cNvCxnSpPr/>
      </xdr:nvCxnSpPr>
      <xdr:spPr>
        <a:xfrm flipV="1">
          <a:off x="13004800" y="130238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5" name="フローチャート : 判断 434"/>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6" name="テキスト ボックス 435"/>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7" name="フローチャート : 判断 436"/>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38" name="テキスト ボックス 437"/>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64770</xdr:rowOff>
    </xdr:from>
    <xdr:to>
      <xdr:col>24</xdr:col>
      <xdr:colOff>82550</xdr:colOff>
      <xdr:row>74</xdr:row>
      <xdr:rowOff>166370</xdr:rowOff>
    </xdr:to>
    <xdr:sp macro="" textlink="">
      <xdr:nvSpPr>
        <xdr:cNvPr id="444" name="円/楕円 443"/>
        <xdr:cNvSpPr/>
      </xdr:nvSpPr>
      <xdr:spPr>
        <a:xfrm>
          <a:off x="16459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81297</xdr:rowOff>
    </xdr:from>
    <xdr:ext cx="762000" cy="259045"/>
    <xdr:sp macro="" textlink="">
      <xdr:nvSpPr>
        <xdr:cNvPr id="445" name="公債費以外該当値テキスト"/>
        <xdr:cNvSpPr txBox="1"/>
      </xdr:nvSpPr>
      <xdr:spPr>
        <a:xfrm>
          <a:off x="16598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148590</xdr:rowOff>
    </xdr:from>
    <xdr:to>
      <xdr:col>22</xdr:col>
      <xdr:colOff>615950</xdr:colOff>
      <xdr:row>75</xdr:row>
      <xdr:rowOff>78740</xdr:rowOff>
    </xdr:to>
    <xdr:sp macro="" textlink="">
      <xdr:nvSpPr>
        <xdr:cNvPr id="446" name="円/楕円 445"/>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88917</xdr:rowOff>
    </xdr:from>
    <xdr:ext cx="736600" cy="259045"/>
    <xdr:sp macro="" textlink="">
      <xdr:nvSpPr>
        <xdr:cNvPr id="447" name="テキスト ボックス 446"/>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48" name="円/楕円 447"/>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49" name="テキスト ボックス 448"/>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114300</xdr:rowOff>
    </xdr:from>
    <xdr:to>
      <xdr:col>20</xdr:col>
      <xdr:colOff>209550</xdr:colOff>
      <xdr:row>76</xdr:row>
      <xdr:rowOff>44450</xdr:rowOff>
    </xdr:to>
    <xdr:sp macro="" textlink="">
      <xdr:nvSpPr>
        <xdr:cNvPr id="450" name="円/楕円 449"/>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29227</xdr:rowOff>
    </xdr:from>
    <xdr:ext cx="762000" cy="259045"/>
    <xdr:sp macro="" textlink="">
      <xdr:nvSpPr>
        <xdr:cNvPr id="451" name="テキスト ボックス 450"/>
        <xdr:cNvSpPr txBox="1"/>
      </xdr:nvSpPr>
      <xdr:spPr>
        <a:xfrm>
          <a:off x="13512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2" name="円/楕円 451"/>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53" name="テキスト ボックス 452"/>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北海道東川町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102319</xdr:rowOff>
    </xdr:from>
    <xdr:to>
      <xdr:col>4</xdr:col>
      <xdr:colOff>1117600</xdr:colOff>
      <xdr:row>17</xdr:row>
      <xdr:rowOff>113349</xdr:rowOff>
    </xdr:to>
    <xdr:cxnSp macro="">
      <xdr:nvCxnSpPr>
        <xdr:cNvPr id="46" name="直線コネクタ 45"/>
        <xdr:cNvCxnSpPr/>
      </xdr:nvCxnSpPr>
      <xdr:spPr bwMode="auto">
        <a:xfrm flipV="1">
          <a:off x="5003800" y="3064594"/>
          <a:ext cx="647700" cy="11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113349</xdr:rowOff>
    </xdr:from>
    <xdr:to>
      <xdr:col>4</xdr:col>
      <xdr:colOff>469900</xdr:colOff>
      <xdr:row>17</xdr:row>
      <xdr:rowOff>132437</xdr:rowOff>
    </xdr:to>
    <xdr:cxnSp macro="">
      <xdr:nvCxnSpPr>
        <xdr:cNvPr id="49" name="直線コネクタ 48"/>
        <xdr:cNvCxnSpPr/>
      </xdr:nvCxnSpPr>
      <xdr:spPr bwMode="auto">
        <a:xfrm flipV="1">
          <a:off x="4305300" y="3075624"/>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132437</xdr:rowOff>
    </xdr:from>
    <xdr:to>
      <xdr:col>3</xdr:col>
      <xdr:colOff>904875</xdr:colOff>
      <xdr:row>18</xdr:row>
      <xdr:rowOff>2049</xdr:rowOff>
    </xdr:to>
    <xdr:cxnSp macro="">
      <xdr:nvCxnSpPr>
        <xdr:cNvPr id="52" name="直線コネクタ 51"/>
        <xdr:cNvCxnSpPr/>
      </xdr:nvCxnSpPr>
      <xdr:spPr bwMode="auto">
        <a:xfrm flipV="1">
          <a:off x="3606800" y="3094712"/>
          <a:ext cx="698500" cy="4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166807</xdr:rowOff>
    </xdr:from>
    <xdr:to>
      <xdr:col>3</xdr:col>
      <xdr:colOff>206375</xdr:colOff>
      <xdr:row>18</xdr:row>
      <xdr:rowOff>2049</xdr:rowOff>
    </xdr:to>
    <xdr:cxnSp macro="">
      <xdr:nvCxnSpPr>
        <xdr:cNvPr id="55" name="直線コネクタ 54"/>
        <xdr:cNvCxnSpPr/>
      </xdr:nvCxnSpPr>
      <xdr:spPr bwMode="auto">
        <a:xfrm>
          <a:off x="2908300" y="3129082"/>
          <a:ext cx="698500" cy="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51519</xdr:rowOff>
    </xdr:from>
    <xdr:to>
      <xdr:col>5</xdr:col>
      <xdr:colOff>34925</xdr:colOff>
      <xdr:row>17</xdr:row>
      <xdr:rowOff>153119</xdr:rowOff>
    </xdr:to>
    <xdr:sp macro="" textlink="">
      <xdr:nvSpPr>
        <xdr:cNvPr id="65" name="円/楕円 64"/>
        <xdr:cNvSpPr/>
      </xdr:nvSpPr>
      <xdr:spPr bwMode="auto">
        <a:xfrm>
          <a:off x="5600700" y="301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23596</xdr:rowOff>
    </xdr:from>
    <xdr:ext cx="762000" cy="259045"/>
    <xdr:sp macro="" textlink="">
      <xdr:nvSpPr>
        <xdr:cNvPr id="66" name="人口1人当たり決算額の推移該当値テキスト130"/>
        <xdr:cNvSpPr txBox="1"/>
      </xdr:nvSpPr>
      <xdr:spPr>
        <a:xfrm>
          <a:off x="5740400" y="298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62549</xdr:rowOff>
    </xdr:from>
    <xdr:to>
      <xdr:col>4</xdr:col>
      <xdr:colOff>520700</xdr:colOff>
      <xdr:row>17</xdr:row>
      <xdr:rowOff>164149</xdr:rowOff>
    </xdr:to>
    <xdr:sp macro="" textlink="">
      <xdr:nvSpPr>
        <xdr:cNvPr id="67" name="円/楕円 66"/>
        <xdr:cNvSpPr/>
      </xdr:nvSpPr>
      <xdr:spPr bwMode="auto">
        <a:xfrm>
          <a:off x="4953000" y="30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148926</xdr:rowOff>
    </xdr:from>
    <xdr:ext cx="736600" cy="259045"/>
    <xdr:sp macro="" textlink="">
      <xdr:nvSpPr>
        <xdr:cNvPr id="68" name="テキスト ボックス 67"/>
        <xdr:cNvSpPr txBox="1"/>
      </xdr:nvSpPr>
      <xdr:spPr>
        <a:xfrm>
          <a:off x="4622800" y="311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81637</xdr:rowOff>
    </xdr:from>
    <xdr:to>
      <xdr:col>3</xdr:col>
      <xdr:colOff>955675</xdr:colOff>
      <xdr:row>18</xdr:row>
      <xdr:rowOff>11787</xdr:rowOff>
    </xdr:to>
    <xdr:sp macro="" textlink="">
      <xdr:nvSpPr>
        <xdr:cNvPr id="69" name="円/楕円 68"/>
        <xdr:cNvSpPr/>
      </xdr:nvSpPr>
      <xdr:spPr bwMode="auto">
        <a:xfrm>
          <a:off x="4254500" y="30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168014</xdr:rowOff>
    </xdr:from>
    <xdr:ext cx="762000" cy="259045"/>
    <xdr:sp macro="" textlink="">
      <xdr:nvSpPr>
        <xdr:cNvPr id="70" name="テキスト ボックス 69"/>
        <xdr:cNvSpPr txBox="1"/>
      </xdr:nvSpPr>
      <xdr:spPr>
        <a:xfrm>
          <a:off x="3924300" y="313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122699</xdr:rowOff>
    </xdr:from>
    <xdr:to>
      <xdr:col>3</xdr:col>
      <xdr:colOff>257175</xdr:colOff>
      <xdr:row>18</xdr:row>
      <xdr:rowOff>52849</xdr:rowOff>
    </xdr:to>
    <xdr:sp macro="" textlink="">
      <xdr:nvSpPr>
        <xdr:cNvPr id="71" name="円/楕円 70"/>
        <xdr:cNvSpPr/>
      </xdr:nvSpPr>
      <xdr:spPr bwMode="auto">
        <a:xfrm>
          <a:off x="3556000" y="308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37626</xdr:rowOff>
    </xdr:from>
    <xdr:ext cx="762000" cy="259045"/>
    <xdr:sp macro="" textlink="">
      <xdr:nvSpPr>
        <xdr:cNvPr id="72" name="テキスト ボックス 71"/>
        <xdr:cNvSpPr txBox="1"/>
      </xdr:nvSpPr>
      <xdr:spPr>
        <a:xfrm>
          <a:off x="3225800" y="317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116007</xdr:rowOff>
    </xdr:from>
    <xdr:to>
      <xdr:col>2</xdr:col>
      <xdr:colOff>692150</xdr:colOff>
      <xdr:row>18</xdr:row>
      <xdr:rowOff>46157</xdr:rowOff>
    </xdr:to>
    <xdr:sp macro="" textlink="">
      <xdr:nvSpPr>
        <xdr:cNvPr id="73" name="円/楕円 72"/>
        <xdr:cNvSpPr/>
      </xdr:nvSpPr>
      <xdr:spPr bwMode="auto">
        <a:xfrm>
          <a:off x="2857500" y="307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30934</xdr:rowOff>
    </xdr:from>
    <xdr:ext cx="762000" cy="259045"/>
    <xdr:sp macro="" textlink="">
      <xdr:nvSpPr>
        <xdr:cNvPr id="74" name="テキスト ボックス 73"/>
        <xdr:cNvSpPr txBox="1"/>
      </xdr:nvSpPr>
      <xdr:spPr>
        <a:xfrm>
          <a:off x="2527300" y="31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8172</xdr:rowOff>
    </xdr:from>
    <xdr:to>
      <xdr:col>4</xdr:col>
      <xdr:colOff>1117600</xdr:colOff>
      <xdr:row>36</xdr:row>
      <xdr:rowOff>40415</xdr:rowOff>
    </xdr:to>
    <xdr:cxnSp macro="">
      <xdr:nvCxnSpPr>
        <xdr:cNvPr id="109" name="直線コネクタ 108"/>
        <xdr:cNvCxnSpPr/>
      </xdr:nvCxnSpPr>
      <xdr:spPr bwMode="auto">
        <a:xfrm>
          <a:off x="5003800" y="6961422"/>
          <a:ext cx="647700" cy="3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244108</xdr:rowOff>
    </xdr:from>
    <xdr:to>
      <xdr:col>4</xdr:col>
      <xdr:colOff>469900</xdr:colOff>
      <xdr:row>36</xdr:row>
      <xdr:rowOff>8172</xdr:rowOff>
    </xdr:to>
    <xdr:cxnSp macro="">
      <xdr:nvCxnSpPr>
        <xdr:cNvPr id="112" name="直線コネクタ 111"/>
        <xdr:cNvCxnSpPr/>
      </xdr:nvCxnSpPr>
      <xdr:spPr bwMode="auto">
        <a:xfrm>
          <a:off x="4305300" y="6854458"/>
          <a:ext cx="698500" cy="106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244108</xdr:rowOff>
    </xdr:from>
    <xdr:to>
      <xdr:col>3</xdr:col>
      <xdr:colOff>904875</xdr:colOff>
      <xdr:row>35</xdr:row>
      <xdr:rowOff>251565</xdr:rowOff>
    </xdr:to>
    <xdr:cxnSp macro="">
      <xdr:nvCxnSpPr>
        <xdr:cNvPr id="115" name="直線コネクタ 114"/>
        <xdr:cNvCxnSpPr/>
      </xdr:nvCxnSpPr>
      <xdr:spPr bwMode="auto">
        <a:xfrm flipV="1">
          <a:off x="3606800" y="6854458"/>
          <a:ext cx="698500" cy="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251565</xdr:rowOff>
    </xdr:from>
    <xdr:to>
      <xdr:col>3</xdr:col>
      <xdr:colOff>206375</xdr:colOff>
      <xdr:row>35</xdr:row>
      <xdr:rowOff>286846</xdr:rowOff>
    </xdr:to>
    <xdr:cxnSp macro="">
      <xdr:nvCxnSpPr>
        <xdr:cNvPr id="118" name="直線コネクタ 117"/>
        <xdr:cNvCxnSpPr/>
      </xdr:nvCxnSpPr>
      <xdr:spPr bwMode="auto">
        <a:xfrm flipV="1">
          <a:off x="2908300" y="6861915"/>
          <a:ext cx="6985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332515</xdr:rowOff>
    </xdr:from>
    <xdr:to>
      <xdr:col>5</xdr:col>
      <xdr:colOff>34925</xdr:colOff>
      <xdr:row>36</xdr:row>
      <xdr:rowOff>91215</xdr:rowOff>
    </xdr:to>
    <xdr:sp macro="" textlink="">
      <xdr:nvSpPr>
        <xdr:cNvPr id="128" name="円/楕円 127"/>
        <xdr:cNvSpPr/>
      </xdr:nvSpPr>
      <xdr:spPr bwMode="auto">
        <a:xfrm>
          <a:off x="5600700" y="694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304592</xdr:rowOff>
    </xdr:from>
    <xdr:ext cx="762000" cy="259045"/>
    <xdr:sp macro="" textlink="">
      <xdr:nvSpPr>
        <xdr:cNvPr id="129" name="人口1人当たり決算額の推移該当値テキスト445"/>
        <xdr:cNvSpPr txBox="1"/>
      </xdr:nvSpPr>
      <xdr:spPr>
        <a:xfrm>
          <a:off x="5740400" y="691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300272</xdr:rowOff>
    </xdr:from>
    <xdr:to>
      <xdr:col>4</xdr:col>
      <xdr:colOff>520700</xdr:colOff>
      <xdr:row>36</xdr:row>
      <xdr:rowOff>58972</xdr:rowOff>
    </xdr:to>
    <xdr:sp macro="" textlink="">
      <xdr:nvSpPr>
        <xdr:cNvPr id="130" name="円/楕円 129"/>
        <xdr:cNvSpPr/>
      </xdr:nvSpPr>
      <xdr:spPr bwMode="auto">
        <a:xfrm>
          <a:off x="4953000" y="691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43749</xdr:rowOff>
    </xdr:from>
    <xdr:ext cx="736600" cy="259045"/>
    <xdr:sp macro="" textlink="">
      <xdr:nvSpPr>
        <xdr:cNvPr id="131" name="テキスト ボックス 130"/>
        <xdr:cNvSpPr txBox="1"/>
      </xdr:nvSpPr>
      <xdr:spPr>
        <a:xfrm>
          <a:off x="4622800" y="699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193308</xdr:rowOff>
    </xdr:from>
    <xdr:to>
      <xdr:col>3</xdr:col>
      <xdr:colOff>955675</xdr:colOff>
      <xdr:row>35</xdr:row>
      <xdr:rowOff>294908</xdr:rowOff>
    </xdr:to>
    <xdr:sp macro="" textlink="">
      <xdr:nvSpPr>
        <xdr:cNvPr id="132" name="円/楕円 131"/>
        <xdr:cNvSpPr/>
      </xdr:nvSpPr>
      <xdr:spPr bwMode="auto">
        <a:xfrm>
          <a:off x="4254500" y="680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279685</xdr:rowOff>
    </xdr:from>
    <xdr:ext cx="762000" cy="259045"/>
    <xdr:sp macro="" textlink="">
      <xdr:nvSpPr>
        <xdr:cNvPr id="133" name="テキスト ボックス 132"/>
        <xdr:cNvSpPr txBox="1"/>
      </xdr:nvSpPr>
      <xdr:spPr>
        <a:xfrm>
          <a:off x="3924300" y="689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200765</xdr:rowOff>
    </xdr:from>
    <xdr:to>
      <xdr:col>3</xdr:col>
      <xdr:colOff>257175</xdr:colOff>
      <xdr:row>35</xdr:row>
      <xdr:rowOff>302365</xdr:rowOff>
    </xdr:to>
    <xdr:sp macro="" textlink="">
      <xdr:nvSpPr>
        <xdr:cNvPr id="134" name="円/楕円 133"/>
        <xdr:cNvSpPr/>
      </xdr:nvSpPr>
      <xdr:spPr bwMode="auto">
        <a:xfrm>
          <a:off x="3556000" y="681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287142</xdr:rowOff>
    </xdr:from>
    <xdr:ext cx="762000" cy="259045"/>
    <xdr:sp macro="" textlink="">
      <xdr:nvSpPr>
        <xdr:cNvPr id="135" name="テキスト ボックス 134"/>
        <xdr:cNvSpPr txBox="1"/>
      </xdr:nvSpPr>
      <xdr:spPr>
        <a:xfrm>
          <a:off x="3225800" y="689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236046</xdr:rowOff>
    </xdr:from>
    <xdr:to>
      <xdr:col>2</xdr:col>
      <xdr:colOff>692150</xdr:colOff>
      <xdr:row>35</xdr:row>
      <xdr:rowOff>337646</xdr:rowOff>
    </xdr:to>
    <xdr:sp macro="" textlink="">
      <xdr:nvSpPr>
        <xdr:cNvPr id="136" name="円/楕円 135"/>
        <xdr:cNvSpPr/>
      </xdr:nvSpPr>
      <xdr:spPr bwMode="auto">
        <a:xfrm>
          <a:off x="2857500" y="6846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322423</xdr:rowOff>
    </xdr:from>
    <xdr:ext cx="762000" cy="259045"/>
    <xdr:sp macro="" textlink="">
      <xdr:nvSpPr>
        <xdr:cNvPr id="137" name="テキスト ボックス 136"/>
        <xdr:cNvSpPr txBox="1"/>
      </xdr:nvSpPr>
      <xdr:spPr>
        <a:xfrm>
          <a:off x="2527300" y="693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
7,917
247.30
7,507,902
7,346,676
138,415
3,695,303
11,522,539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32685</xdr:rowOff>
    </xdr:from>
    <xdr:to>
      <xdr:col>6</xdr:col>
      <xdr:colOff>511175</xdr:colOff>
      <xdr:row>37</xdr:row>
      <xdr:rowOff>49273</xdr:rowOff>
    </xdr:to>
    <xdr:cxnSp macro="">
      <xdr:nvCxnSpPr>
        <xdr:cNvPr id="61" name="直線コネクタ 60"/>
        <xdr:cNvCxnSpPr/>
      </xdr:nvCxnSpPr>
      <xdr:spPr>
        <a:xfrm flipV="1">
          <a:off x="3797300" y="6376335"/>
          <a:ext cx="8382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49273</xdr:rowOff>
    </xdr:from>
    <xdr:to>
      <xdr:col>5</xdr:col>
      <xdr:colOff>358775</xdr:colOff>
      <xdr:row>37</xdr:row>
      <xdr:rowOff>117076</xdr:rowOff>
    </xdr:to>
    <xdr:cxnSp macro="">
      <xdr:nvCxnSpPr>
        <xdr:cNvPr id="64" name="直線コネクタ 63"/>
        <xdr:cNvCxnSpPr/>
      </xdr:nvCxnSpPr>
      <xdr:spPr>
        <a:xfrm flipV="1">
          <a:off x="2908300" y="6392923"/>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82306</xdr:rowOff>
    </xdr:from>
    <xdr:to>
      <xdr:col>4</xdr:col>
      <xdr:colOff>155575</xdr:colOff>
      <xdr:row>37</xdr:row>
      <xdr:rowOff>117076</xdr:rowOff>
    </xdr:to>
    <xdr:cxnSp macro="">
      <xdr:nvCxnSpPr>
        <xdr:cNvPr id="67" name="直線コネクタ 66"/>
        <xdr:cNvCxnSpPr/>
      </xdr:nvCxnSpPr>
      <xdr:spPr>
        <a:xfrm>
          <a:off x="2019300" y="6425956"/>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5740</xdr:rowOff>
    </xdr:from>
    <xdr:to>
      <xdr:col>2</xdr:col>
      <xdr:colOff>638175</xdr:colOff>
      <xdr:row>37</xdr:row>
      <xdr:rowOff>82306</xdr:rowOff>
    </xdr:to>
    <xdr:cxnSp macro="">
      <xdr:nvCxnSpPr>
        <xdr:cNvPr id="70" name="直線コネクタ 69"/>
        <xdr:cNvCxnSpPr/>
      </xdr:nvCxnSpPr>
      <xdr:spPr>
        <a:xfrm>
          <a:off x="1130300" y="6349390"/>
          <a:ext cx="889000" cy="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153335</xdr:rowOff>
    </xdr:from>
    <xdr:to>
      <xdr:col>6</xdr:col>
      <xdr:colOff>561975</xdr:colOff>
      <xdr:row>37</xdr:row>
      <xdr:rowOff>83485</xdr:rowOff>
    </xdr:to>
    <xdr:sp macro="" textlink="">
      <xdr:nvSpPr>
        <xdr:cNvPr id="80" name="円/楕円 79"/>
        <xdr:cNvSpPr/>
      </xdr:nvSpPr>
      <xdr:spPr>
        <a:xfrm>
          <a:off x="4584700" y="63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131762</xdr:rowOff>
    </xdr:from>
    <xdr:ext cx="534377" cy="259045"/>
    <xdr:sp macro="" textlink="">
      <xdr:nvSpPr>
        <xdr:cNvPr id="81" name="人件費該当値テキスト"/>
        <xdr:cNvSpPr txBox="1"/>
      </xdr:nvSpPr>
      <xdr:spPr>
        <a:xfrm>
          <a:off x="4686300" y="63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169923</xdr:rowOff>
    </xdr:from>
    <xdr:to>
      <xdr:col>5</xdr:col>
      <xdr:colOff>409575</xdr:colOff>
      <xdr:row>37</xdr:row>
      <xdr:rowOff>100073</xdr:rowOff>
    </xdr:to>
    <xdr:sp macro="" textlink="">
      <xdr:nvSpPr>
        <xdr:cNvPr id="82" name="円/楕円 81"/>
        <xdr:cNvSpPr/>
      </xdr:nvSpPr>
      <xdr:spPr>
        <a:xfrm>
          <a:off x="3746500" y="63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91200</xdr:rowOff>
    </xdr:from>
    <xdr:ext cx="534377" cy="259045"/>
    <xdr:sp macro="" textlink="">
      <xdr:nvSpPr>
        <xdr:cNvPr id="83" name="テキスト ボックス 82"/>
        <xdr:cNvSpPr txBox="1"/>
      </xdr:nvSpPr>
      <xdr:spPr>
        <a:xfrm>
          <a:off x="3530111" y="64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66276</xdr:rowOff>
    </xdr:from>
    <xdr:to>
      <xdr:col>4</xdr:col>
      <xdr:colOff>206375</xdr:colOff>
      <xdr:row>37</xdr:row>
      <xdr:rowOff>167877</xdr:rowOff>
    </xdr:to>
    <xdr:sp macro="" textlink="">
      <xdr:nvSpPr>
        <xdr:cNvPr id="84" name="円/楕円 83"/>
        <xdr:cNvSpPr/>
      </xdr:nvSpPr>
      <xdr:spPr>
        <a:xfrm>
          <a:off x="2857500" y="64099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159004</xdr:rowOff>
    </xdr:from>
    <xdr:ext cx="534377" cy="259045"/>
    <xdr:sp macro="" textlink="">
      <xdr:nvSpPr>
        <xdr:cNvPr id="85" name="テキスト ボックス 84"/>
        <xdr:cNvSpPr txBox="1"/>
      </xdr:nvSpPr>
      <xdr:spPr>
        <a:xfrm>
          <a:off x="2641111" y="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31506</xdr:rowOff>
    </xdr:from>
    <xdr:to>
      <xdr:col>3</xdr:col>
      <xdr:colOff>3175</xdr:colOff>
      <xdr:row>37</xdr:row>
      <xdr:rowOff>133106</xdr:rowOff>
    </xdr:to>
    <xdr:sp macro="" textlink="">
      <xdr:nvSpPr>
        <xdr:cNvPr id="86" name="円/楕円 85"/>
        <xdr:cNvSpPr/>
      </xdr:nvSpPr>
      <xdr:spPr>
        <a:xfrm>
          <a:off x="1968500" y="63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124233</xdr:rowOff>
    </xdr:from>
    <xdr:ext cx="534377" cy="259045"/>
    <xdr:sp macro="" textlink="">
      <xdr:nvSpPr>
        <xdr:cNvPr id="87" name="テキスト ボックス 86"/>
        <xdr:cNvSpPr txBox="1"/>
      </xdr:nvSpPr>
      <xdr:spPr>
        <a:xfrm>
          <a:off x="1752111" y="64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126390</xdr:rowOff>
    </xdr:from>
    <xdr:to>
      <xdr:col>1</xdr:col>
      <xdr:colOff>485775</xdr:colOff>
      <xdr:row>37</xdr:row>
      <xdr:rowOff>56540</xdr:rowOff>
    </xdr:to>
    <xdr:sp macro="" textlink="">
      <xdr:nvSpPr>
        <xdr:cNvPr id="88" name="円/楕円 87"/>
        <xdr:cNvSpPr/>
      </xdr:nvSpPr>
      <xdr:spPr>
        <a:xfrm>
          <a:off x="1079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47667</xdr:rowOff>
    </xdr:from>
    <xdr:ext cx="599010" cy="259045"/>
    <xdr:sp macro="" textlink="">
      <xdr:nvSpPr>
        <xdr:cNvPr id="89" name="テキスト ボックス 88"/>
        <xdr:cNvSpPr txBox="1"/>
      </xdr:nvSpPr>
      <xdr:spPr>
        <a:xfrm>
          <a:off x="830794" y="639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17833</xdr:rowOff>
    </xdr:from>
    <xdr:to>
      <xdr:col>6</xdr:col>
      <xdr:colOff>511175</xdr:colOff>
      <xdr:row>54</xdr:row>
      <xdr:rowOff>132172</xdr:rowOff>
    </xdr:to>
    <xdr:cxnSp macro="">
      <xdr:nvCxnSpPr>
        <xdr:cNvPr id="119" name="直線コネクタ 118"/>
        <xdr:cNvCxnSpPr/>
      </xdr:nvCxnSpPr>
      <xdr:spPr>
        <a:xfrm flipV="1">
          <a:off x="3797300" y="9276133"/>
          <a:ext cx="838200" cy="1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113441</xdr:rowOff>
    </xdr:from>
    <xdr:to>
      <xdr:col>5</xdr:col>
      <xdr:colOff>358775</xdr:colOff>
      <xdr:row>54</xdr:row>
      <xdr:rowOff>132172</xdr:rowOff>
    </xdr:to>
    <xdr:cxnSp macro="">
      <xdr:nvCxnSpPr>
        <xdr:cNvPr id="122" name="直線コネクタ 121"/>
        <xdr:cNvCxnSpPr/>
      </xdr:nvCxnSpPr>
      <xdr:spPr>
        <a:xfrm>
          <a:off x="2908300" y="9371741"/>
          <a:ext cx="8890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113441</xdr:rowOff>
    </xdr:from>
    <xdr:to>
      <xdr:col>4</xdr:col>
      <xdr:colOff>155575</xdr:colOff>
      <xdr:row>55</xdr:row>
      <xdr:rowOff>105890</xdr:rowOff>
    </xdr:to>
    <xdr:cxnSp macro="">
      <xdr:nvCxnSpPr>
        <xdr:cNvPr id="125" name="直線コネクタ 124"/>
        <xdr:cNvCxnSpPr/>
      </xdr:nvCxnSpPr>
      <xdr:spPr>
        <a:xfrm flipV="1">
          <a:off x="2019300" y="9371741"/>
          <a:ext cx="889000" cy="16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61564</xdr:rowOff>
    </xdr:from>
    <xdr:to>
      <xdr:col>2</xdr:col>
      <xdr:colOff>638175</xdr:colOff>
      <xdr:row>55</xdr:row>
      <xdr:rowOff>105890</xdr:rowOff>
    </xdr:to>
    <xdr:cxnSp macro="">
      <xdr:nvCxnSpPr>
        <xdr:cNvPr id="128" name="直線コネクタ 127"/>
        <xdr:cNvCxnSpPr/>
      </xdr:nvCxnSpPr>
      <xdr:spPr>
        <a:xfrm>
          <a:off x="1130300" y="9491314"/>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138483</xdr:rowOff>
    </xdr:from>
    <xdr:to>
      <xdr:col>6</xdr:col>
      <xdr:colOff>561975</xdr:colOff>
      <xdr:row>54</xdr:row>
      <xdr:rowOff>68633</xdr:rowOff>
    </xdr:to>
    <xdr:sp macro="" textlink="">
      <xdr:nvSpPr>
        <xdr:cNvPr id="138" name="円/楕円 137"/>
        <xdr:cNvSpPr/>
      </xdr:nvSpPr>
      <xdr:spPr>
        <a:xfrm>
          <a:off x="4584700" y="92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161360</xdr:rowOff>
    </xdr:from>
    <xdr:ext cx="599010" cy="259045"/>
    <xdr:sp macro="" textlink="">
      <xdr:nvSpPr>
        <xdr:cNvPr id="139" name="物件費該当値テキスト"/>
        <xdr:cNvSpPr txBox="1"/>
      </xdr:nvSpPr>
      <xdr:spPr>
        <a:xfrm>
          <a:off x="4686300" y="907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165,993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81372</xdr:rowOff>
    </xdr:from>
    <xdr:to>
      <xdr:col>5</xdr:col>
      <xdr:colOff>409575</xdr:colOff>
      <xdr:row>55</xdr:row>
      <xdr:rowOff>11522</xdr:rowOff>
    </xdr:to>
    <xdr:sp macro="" textlink="">
      <xdr:nvSpPr>
        <xdr:cNvPr id="140" name="円/楕円 139"/>
        <xdr:cNvSpPr/>
      </xdr:nvSpPr>
      <xdr:spPr>
        <a:xfrm>
          <a:off x="3746500" y="93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28049</xdr:rowOff>
    </xdr:from>
    <xdr:ext cx="599010" cy="259045"/>
    <xdr:sp macro="" textlink="">
      <xdr:nvSpPr>
        <xdr:cNvPr id="141" name="テキスト ボックス 140"/>
        <xdr:cNvSpPr txBox="1"/>
      </xdr:nvSpPr>
      <xdr:spPr>
        <a:xfrm>
          <a:off x="3497794" y="911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62641</xdr:rowOff>
    </xdr:from>
    <xdr:to>
      <xdr:col>4</xdr:col>
      <xdr:colOff>206375</xdr:colOff>
      <xdr:row>54</xdr:row>
      <xdr:rowOff>164241</xdr:rowOff>
    </xdr:to>
    <xdr:sp macro="" textlink="">
      <xdr:nvSpPr>
        <xdr:cNvPr id="142" name="円/楕円 141"/>
        <xdr:cNvSpPr/>
      </xdr:nvSpPr>
      <xdr:spPr>
        <a:xfrm>
          <a:off x="2857500" y="93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9318</xdr:rowOff>
    </xdr:from>
    <xdr:ext cx="599010" cy="259045"/>
    <xdr:sp macro="" textlink="">
      <xdr:nvSpPr>
        <xdr:cNvPr id="143" name="テキスト ボックス 142"/>
        <xdr:cNvSpPr txBox="1"/>
      </xdr:nvSpPr>
      <xdr:spPr>
        <a:xfrm>
          <a:off x="2608794" y="909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55090</xdr:rowOff>
    </xdr:from>
    <xdr:to>
      <xdr:col>3</xdr:col>
      <xdr:colOff>3175</xdr:colOff>
      <xdr:row>55</xdr:row>
      <xdr:rowOff>156690</xdr:rowOff>
    </xdr:to>
    <xdr:sp macro="" textlink="">
      <xdr:nvSpPr>
        <xdr:cNvPr id="144" name="円/楕円 143"/>
        <xdr:cNvSpPr/>
      </xdr:nvSpPr>
      <xdr:spPr>
        <a:xfrm>
          <a:off x="1968500" y="94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1767</xdr:rowOff>
    </xdr:from>
    <xdr:ext cx="599010" cy="259045"/>
    <xdr:sp macro="" textlink="">
      <xdr:nvSpPr>
        <xdr:cNvPr id="145" name="テキスト ボックス 144"/>
        <xdr:cNvSpPr txBox="1"/>
      </xdr:nvSpPr>
      <xdr:spPr>
        <a:xfrm>
          <a:off x="1719794" y="926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10764</xdr:rowOff>
    </xdr:from>
    <xdr:to>
      <xdr:col>1</xdr:col>
      <xdr:colOff>485775</xdr:colOff>
      <xdr:row>55</xdr:row>
      <xdr:rowOff>112364</xdr:rowOff>
    </xdr:to>
    <xdr:sp macro="" textlink="">
      <xdr:nvSpPr>
        <xdr:cNvPr id="146" name="円/楕円 145"/>
        <xdr:cNvSpPr/>
      </xdr:nvSpPr>
      <xdr:spPr>
        <a:xfrm>
          <a:off x="1079500" y="94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128891</xdr:rowOff>
    </xdr:from>
    <xdr:ext cx="599010" cy="259045"/>
    <xdr:sp macro="" textlink="">
      <xdr:nvSpPr>
        <xdr:cNvPr id="147" name="テキスト ボックス 146"/>
        <xdr:cNvSpPr txBox="1"/>
      </xdr:nvSpPr>
      <xdr:spPr>
        <a:xfrm>
          <a:off x="830794" y="921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90132</xdr:rowOff>
    </xdr:from>
    <xdr:to>
      <xdr:col>6</xdr:col>
      <xdr:colOff>511175</xdr:colOff>
      <xdr:row>75</xdr:row>
      <xdr:rowOff>162903</xdr:rowOff>
    </xdr:to>
    <xdr:cxnSp macro="">
      <xdr:nvCxnSpPr>
        <xdr:cNvPr id="176" name="直線コネクタ 175"/>
        <xdr:cNvCxnSpPr/>
      </xdr:nvCxnSpPr>
      <xdr:spPr>
        <a:xfrm>
          <a:off x="3797300" y="12948882"/>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90132</xdr:rowOff>
    </xdr:from>
    <xdr:to>
      <xdr:col>5</xdr:col>
      <xdr:colOff>358775</xdr:colOff>
      <xdr:row>75</xdr:row>
      <xdr:rowOff>123889</xdr:rowOff>
    </xdr:to>
    <xdr:cxnSp macro="">
      <xdr:nvCxnSpPr>
        <xdr:cNvPr id="179" name="直線コネクタ 178"/>
        <xdr:cNvCxnSpPr/>
      </xdr:nvCxnSpPr>
      <xdr:spPr>
        <a:xfrm flipV="1">
          <a:off x="2908300" y="12948882"/>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123889</xdr:rowOff>
    </xdr:from>
    <xdr:to>
      <xdr:col>4</xdr:col>
      <xdr:colOff>155575</xdr:colOff>
      <xdr:row>75</xdr:row>
      <xdr:rowOff>171017</xdr:rowOff>
    </xdr:to>
    <xdr:cxnSp macro="">
      <xdr:nvCxnSpPr>
        <xdr:cNvPr id="182" name="直線コネクタ 181"/>
        <xdr:cNvCxnSpPr/>
      </xdr:nvCxnSpPr>
      <xdr:spPr>
        <a:xfrm flipV="1">
          <a:off x="2019300" y="12982639"/>
          <a:ext cx="889000" cy="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116840</xdr:rowOff>
    </xdr:from>
    <xdr:to>
      <xdr:col>2</xdr:col>
      <xdr:colOff>638175</xdr:colOff>
      <xdr:row>75</xdr:row>
      <xdr:rowOff>171017</xdr:rowOff>
    </xdr:to>
    <xdr:cxnSp macro="">
      <xdr:nvCxnSpPr>
        <xdr:cNvPr id="185" name="直線コネクタ 184"/>
        <xdr:cNvCxnSpPr/>
      </xdr:nvCxnSpPr>
      <xdr:spPr>
        <a:xfrm>
          <a:off x="1130300" y="12975590"/>
          <a:ext cx="889000" cy="5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112103</xdr:rowOff>
    </xdr:from>
    <xdr:to>
      <xdr:col>6</xdr:col>
      <xdr:colOff>561975</xdr:colOff>
      <xdr:row>76</xdr:row>
      <xdr:rowOff>42253</xdr:rowOff>
    </xdr:to>
    <xdr:sp macro="" textlink="">
      <xdr:nvSpPr>
        <xdr:cNvPr id="195" name="円/楕円 194"/>
        <xdr:cNvSpPr/>
      </xdr:nvSpPr>
      <xdr:spPr>
        <a:xfrm>
          <a:off x="4584700" y="12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134980</xdr:rowOff>
    </xdr:from>
    <xdr:ext cx="534377" cy="259045"/>
    <xdr:sp macro="" textlink="">
      <xdr:nvSpPr>
        <xdr:cNvPr id="196" name="維持補修費該当値テキスト"/>
        <xdr:cNvSpPr txBox="1"/>
      </xdr:nvSpPr>
      <xdr:spPr>
        <a:xfrm>
          <a:off x="4686300" y="128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39332</xdr:rowOff>
    </xdr:from>
    <xdr:to>
      <xdr:col>5</xdr:col>
      <xdr:colOff>409575</xdr:colOff>
      <xdr:row>75</xdr:row>
      <xdr:rowOff>140932</xdr:rowOff>
    </xdr:to>
    <xdr:sp macro="" textlink="">
      <xdr:nvSpPr>
        <xdr:cNvPr id="197" name="円/楕円 196"/>
        <xdr:cNvSpPr/>
      </xdr:nvSpPr>
      <xdr:spPr>
        <a:xfrm>
          <a:off x="3746500" y="128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157459</xdr:rowOff>
    </xdr:from>
    <xdr:ext cx="534377" cy="259045"/>
    <xdr:sp macro="" textlink="">
      <xdr:nvSpPr>
        <xdr:cNvPr id="198" name="テキスト ボックス 197"/>
        <xdr:cNvSpPr txBox="1"/>
      </xdr:nvSpPr>
      <xdr:spPr>
        <a:xfrm>
          <a:off x="3530111" y="126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73089</xdr:rowOff>
    </xdr:from>
    <xdr:to>
      <xdr:col>4</xdr:col>
      <xdr:colOff>206375</xdr:colOff>
      <xdr:row>76</xdr:row>
      <xdr:rowOff>3239</xdr:rowOff>
    </xdr:to>
    <xdr:sp macro="" textlink="">
      <xdr:nvSpPr>
        <xdr:cNvPr id="199" name="円/楕円 198"/>
        <xdr:cNvSpPr/>
      </xdr:nvSpPr>
      <xdr:spPr>
        <a:xfrm>
          <a:off x="2857500" y="129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19766</xdr:rowOff>
    </xdr:from>
    <xdr:ext cx="534377" cy="259045"/>
    <xdr:sp macro="" textlink="">
      <xdr:nvSpPr>
        <xdr:cNvPr id="200" name="テキスト ボックス 199"/>
        <xdr:cNvSpPr txBox="1"/>
      </xdr:nvSpPr>
      <xdr:spPr>
        <a:xfrm>
          <a:off x="2641111" y="1270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120218</xdr:rowOff>
    </xdr:from>
    <xdr:to>
      <xdr:col>3</xdr:col>
      <xdr:colOff>3175</xdr:colOff>
      <xdr:row>76</xdr:row>
      <xdr:rowOff>50369</xdr:rowOff>
    </xdr:to>
    <xdr:sp macro="" textlink="">
      <xdr:nvSpPr>
        <xdr:cNvPr id="201" name="円/楕円 200"/>
        <xdr:cNvSpPr/>
      </xdr:nvSpPr>
      <xdr:spPr>
        <a:xfrm>
          <a:off x="1968500" y="1297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66895</xdr:rowOff>
    </xdr:from>
    <xdr:ext cx="534377" cy="259045"/>
    <xdr:sp macro="" textlink="">
      <xdr:nvSpPr>
        <xdr:cNvPr id="202" name="テキスト ボックス 201"/>
        <xdr:cNvSpPr txBox="1"/>
      </xdr:nvSpPr>
      <xdr:spPr>
        <a:xfrm>
          <a:off x="1752111" y="127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66040</xdr:rowOff>
    </xdr:from>
    <xdr:to>
      <xdr:col>1</xdr:col>
      <xdr:colOff>485775</xdr:colOff>
      <xdr:row>75</xdr:row>
      <xdr:rowOff>167639</xdr:rowOff>
    </xdr:to>
    <xdr:sp macro="" textlink="">
      <xdr:nvSpPr>
        <xdr:cNvPr id="203" name="円/楕円 202"/>
        <xdr:cNvSpPr/>
      </xdr:nvSpPr>
      <xdr:spPr>
        <a:xfrm>
          <a:off x="1079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12717</xdr:rowOff>
    </xdr:from>
    <xdr:ext cx="534377" cy="259045"/>
    <xdr:sp macro="" textlink="">
      <xdr:nvSpPr>
        <xdr:cNvPr id="204" name="テキスト ボックス 203"/>
        <xdr:cNvSpPr txBox="1"/>
      </xdr:nvSpPr>
      <xdr:spPr>
        <a:xfrm>
          <a:off x="863111" y="127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142367</xdr:rowOff>
    </xdr:from>
    <xdr:to>
      <xdr:col>6</xdr:col>
      <xdr:colOff>511175</xdr:colOff>
      <xdr:row>97</xdr:row>
      <xdr:rowOff>144481</xdr:rowOff>
    </xdr:to>
    <xdr:cxnSp macro="">
      <xdr:nvCxnSpPr>
        <xdr:cNvPr id="234" name="直線コネクタ 233"/>
        <xdr:cNvCxnSpPr/>
      </xdr:nvCxnSpPr>
      <xdr:spPr>
        <a:xfrm flipV="1">
          <a:off x="3797300" y="16773017"/>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144481</xdr:rowOff>
    </xdr:from>
    <xdr:to>
      <xdr:col>5</xdr:col>
      <xdr:colOff>358775</xdr:colOff>
      <xdr:row>98</xdr:row>
      <xdr:rowOff>70796</xdr:rowOff>
    </xdr:to>
    <xdr:cxnSp macro="">
      <xdr:nvCxnSpPr>
        <xdr:cNvPr id="237" name="直線コネクタ 236"/>
        <xdr:cNvCxnSpPr/>
      </xdr:nvCxnSpPr>
      <xdr:spPr>
        <a:xfrm flipV="1">
          <a:off x="2908300" y="16775131"/>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70796</xdr:rowOff>
    </xdr:from>
    <xdr:to>
      <xdr:col>4</xdr:col>
      <xdr:colOff>155575</xdr:colOff>
      <xdr:row>98</xdr:row>
      <xdr:rowOff>135032</xdr:rowOff>
    </xdr:to>
    <xdr:cxnSp macro="">
      <xdr:nvCxnSpPr>
        <xdr:cNvPr id="240" name="直線コネクタ 239"/>
        <xdr:cNvCxnSpPr/>
      </xdr:nvCxnSpPr>
      <xdr:spPr>
        <a:xfrm flipV="1">
          <a:off x="2019300" y="16872896"/>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135032</xdr:rowOff>
    </xdr:from>
    <xdr:to>
      <xdr:col>2</xdr:col>
      <xdr:colOff>638175</xdr:colOff>
      <xdr:row>98</xdr:row>
      <xdr:rowOff>163531</xdr:rowOff>
    </xdr:to>
    <xdr:cxnSp macro="">
      <xdr:nvCxnSpPr>
        <xdr:cNvPr id="243" name="直線コネクタ 242"/>
        <xdr:cNvCxnSpPr/>
      </xdr:nvCxnSpPr>
      <xdr:spPr>
        <a:xfrm flipV="1">
          <a:off x="1130300" y="1693713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91567</xdr:rowOff>
    </xdr:from>
    <xdr:to>
      <xdr:col>6</xdr:col>
      <xdr:colOff>561975</xdr:colOff>
      <xdr:row>98</xdr:row>
      <xdr:rowOff>21717</xdr:rowOff>
    </xdr:to>
    <xdr:sp macro="" textlink="">
      <xdr:nvSpPr>
        <xdr:cNvPr id="253" name="円/楕円 252"/>
        <xdr:cNvSpPr/>
      </xdr:nvSpPr>
      <xdr:spPr>
        <a:xfrm>
          <a:off x="4584700" y="167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69994</xdr:rowOff>
    </xdr:from>
    <xdr:ext cx="534377" cy="259045"/>
    <xdr:sp macro="" textlink="">
      <xdr:nvSpPr>
        <xdr:cNvPr id="254" name="扶助費該当値テキスト"/>
        <xdr:cNvSpPr txBox="1"/>
      </xdr:nvSpPr>
      <xdr:spPr>
        <a:xfrm>
          <a:off x="4686300"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93681</xdr:rowOff>
    </xdr:from>
    <xdr:to>
      <xdr:col>5</xdr:col>
      <xdr:colOff>409575</xdr:colOff>
      <xdr:row>98</xdr:row>
      <xdr:rowOff>23831</xdr:rowOff>
    </xdr:to>
    <xdr:sp macro="" textlink="">
      <xdr:nvSpPr>
        <xdr:cNvPr id="255" name="円/楕円 254"/>
        <xdr:cNvSpPr/>
      </xdr:nvSpPr>
      <xdr:spPr>
        <a:xfrm>
          <a:off x="3746500" y="16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14958</xdr:rowOff>
    </xdr:from>
    <xdr:ext cx="534377" cy="259045"/>
    <xdr:sp macro="" textlink="">
      <xdr:nvSpPr>
        <xdr:cNvPr id="256" name="テキスト ボックス 255"/>
        <xdr:cNvSpPr txBox="1"/>
      </xdr:nvSpPr>
      <xdr:spPr>
        <a:xfrm>
          <a:off x="3530111" y="168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19996</xdr:rowOff>
    </xdr:from>
    <xdr:to>
      <xdr:col>4</xdr:col>
      <xdr:colOff>206375</xdr:colOff>
      <xdr:row>98</xdr:row>
      <xdr:rowOff>121596</xdr:rowOff>
    </xdr:to>
    <xdr:sp macro="" textlink="">
      <xdr:nvSpPr>
        <xdr:cNvPr id="257" name="円/楕円 256"/>
        <xdr:cNvSpPr/>
      </xdr:nvSpPr>
      <xdr:spPr>
        <a:xfrm>
          <a:off x="2857500" y="168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112723</xdr:rowOff>
    </xdr:from>
    <xdr:ext cx="534377" cy="259045"/>
    <xdr:sp macro="" textlink="">
      <xdr:nvSpPr>
        <xdr:cNvPr id="258" name="テキスト ボックス 257"/>
        <xdr:cNvSpPr txBox="1"/>
      </xdr:nvSpPr>
      <xdr:spPr>
        <a:xfrm>
          <a:off x="2641111" y="169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84232</xdr:rowOff>
    </xdr:from>
    <xdr:to>
      <xdr:col>3</xdr:col>
      <xdr:colOff>3175</xdr:colOff>
      <xdr:row>99</xdr:row>
      <xdr:rowOff>14382</xdr:rowOff>
    </xdr:to>
    <xdr:sp macro="" textlink="">
      <xdr:nvSpPr>
        <xdr:cNvPr id="259" name="円/楕円 258"/>
        <xdr:cNvSpPr/>
      </xdr:nvSpPr>
      <xdr:spPr>
        <a:xfrm>
          <a:off x="1968500" y="168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5509</xdr:rowOff>
    </xdr:from>
    <xdr:ext cx="534377" cy="259045"/>
    <xdr:sp macro="" textlink="">
      <xdr:nvSpPr>
        <xdr:cNvPr id="260" name="テキスト ボックス 259"/>
        <xdr:cNvSpPr txBox="1"/>
      </xdr:nvSpPr>
      <xdr:spPr>
        <a:xfrm>
          <a:off x="1752111" y="169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112731</xdr:rowOff>
    </xdr:from>
    <xdr:to>
      <xdr:col>1</xdr:col>
      <xdr:colOff>485775</xdr:colOff>
      <xdr:row>99</xdr:row>
      <xdr:rowOff>42881</xdr:rowOff>
    </xdr:to>
    <xdr:sp macro="" textlink="">
      <xdr:nvSpPr>
        <xdr:cNvPr id="261" name="円/楕円 260"/>
        <xdr:cNvSpPr/>
      </xdr:nvSpPr>
      <xdr:spPr>
        <a:xfrm>
          <a:off x="1079500" y="169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34008</xdr:rowOff>
    </xdr:from>
    <xdr:ext cx="534377" cy="259045"/>
    <xdr:sp macro="" textlink="">
      <xdr:nvSpPr>
        <xdr:cNvPr id="262" name="テキスト ボックス 261"/>
        <xdr:cNvSpPr txBox="1"/>
      </xdr:nvSpPr>
      <xdr:spPr>
        <a:xfrm>
          <a:off x="863111" y="170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15861</xdr:rowOff>
    </xdr:from>
    <xdr:to>
      <xdr:col>15</xdr:col>
      <xdr:colOff>180975</xdr:colOff>
      <xdr:row>36</xdr:row>
      <xdr:rowOff>140428</xdr:rowOff>
    </xdr:to>
    <xdr:cxnSp macro="">
      <xdr:nvCxnSpPr>
        <xdr:cNvPr id="293" name="直線コネクタ 292"/>
        <xdr:cNvCxnSpPr/>
      </xdr:nvCxnSpPr>
      <xdr:spPr>
        <a:xfrm flipV="1">
          <a:off x="9639300" y="6188061"/>
          <a:ext cx="838200" cy="1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140428</xdr:rowOff>
    </xdr:from>
    <xdr:to>
      <xdr:col>14</xdr:col>
      <xdr:colOff>28575</xdr:colOff>
      <xdr:row>37</xdr:row>
      <xdr:rowOff>14447</xdr:rowOff>
    </xdr:to>
    <xdr:cxnSp macro="">
      <xdr:nvCxnSpPr>
        <xdr:cNvPr id="296" name="直線コネクタ 295"/>
        <xdr:cNvCxnSpPr/>
      </xdr:nvCxnSpPr>
      <xdr:spPr>
        <a:xfrm flipV="1">
          <a:off x="8750300" y="6312628"/>
          <a:ext cx="8890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14447</xdr:rowOff>
    </xdr:from>
    <xdr:to>
      <xdr:col>12</xdr:col>
      <xdr:colOff>511175</xdr:colOff>
      <xdr:row>37</xdr:row>
      <xdr:rowOff>60983</xdr:rowOff>
    </xdr:to>
    <xdr:cxnSp macro="">
      <xdr:nvCxnSpPr>
        <xdr:cNvPr id="299" name="直線コネクタ 298"/>
        <xdr:cNvCxnSpPr/>
      </xdr:nvCxnSpPr>
      <xdr:spPr>
        <a:xfrm flipV="1">
          <a:off x="7861300" y="6358097"/>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57398</xdr:rowOff>
    </xdr:from>
    <xdr:to>
      <xdr:col>11</xdr:col>
      <xdr:colOff>307975</xdr:colOff>
      <xdr:row>37</xdr:row>
      <xdr:rowOff>60983</xdr:rowOff>
    </xdr:to>
    <xdr:cxnSp macro="">
      <xdr:nvCxnSpPr>
        <xdr:cNvPr id="302" name="直線コネクタ 301"/>
        <xdr:cNvCxnSpPr/>
      </xdr:nvCxnSpPr>
      <xdr:spPr>
        <a:xfrm>
          <a:off x="6972300" y="6401048"/>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136511</xdr:rowOff>
    </xdr:from>
    <xdr:to>
      <xdr:col>15</xdr:col>
      <xdr:colOff>231775</xdr:colOff>
      <xdr:row>36</xdr:row>
      <xdr:rowOff>66661</xdr:rowOff>
    </xdr:to>
    <xdr:sp macro="" textlink="">
      <xdr:nvSpPr>
        <xdr:cNvPr id="312" name="円/楕円 311"/>
        <xdr:cNvSpPr/>
      </xdr:nvSpPr>
      <xdr:spPr>
        <a:xfrm>
          <a:off x="10426700" y="61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159388</xdr:rowOff>
    </xdr:from>
    <xdr:ext cx="599010" cy="259045"/>
    <xdr:sp macro="" textlink="">
      <xdr:nvSpPr>
        <xdr:cNvPr id="313" name="補助費等該当値テキスト"/>
        <xdr:cNvSpPr txBox="1"/>
      </xdr:nvSpPr>
      <xdr:spPr>
        <a:xfrm>
          <a:off x="10528300" y="598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182,921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89628</xdr:rowOff>
    </xdr:from>
    <xdr:to>
      <xdr:col>14</xdr:col>
      <xdr:colOff>79375</xdr:colOff>
      <xdr:row>37</xdr:row>
      <xdr:rowOff>19778</xdr:rowOff>
    </xdr:to>
    <xdr:sp macro="" textlink="">
      <xdr:nvSpPr>
        <xdr:cNvPr id="314" name="円/楕円 313"/>
        <xdr:cNvSpPr/>
      </xdr:nvSpPr>
      <xdr:spPr>
        <a:xfrm>
          <a:off x="9588500" y="62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36305</xdr:rowOff>
    </xdr:from>
    <xdr:ext cx="599010" cy="259045"/>
    <xdr:sp macro="" textlink="">
      <xdr:nvSpPr>
        <xdr:cNvPr id="315" name="テキスト ボックス 314"/>
        <xdr:cNvSpPr txBox="1"/>
      </xdr:nvSpPr>
      <xdr:spPr>
        <a:xfrm>
          <a:off x="9339794" y="603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135097</xdr:rowOff>
    </xdr:from>
    <xdr:to>
      <xdr:col>12</xdr:col>
      <xdr:colOff>561975</xdr:colOff>
      <xdr:row>37</xdr:row>
      <xdr:rowOff>65247</xdr:rowOff>
    </xdr:to>
    <xdr:sp macro="" textlink="">
      <xdr:nvSpPr>
        <xdr:cNvPr id="316" name="円/楕円 315"/>
        <xdr:cNvSpPr/>
      </xdr:nvSpPr>
      <xdr:spPr>
        <a:xfrm>
          <a:off x="8699500" y="63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81774</xdr:rowOff>
    </xdr:from>
    <xdr:ext cx="599010" cy="259045"/>
    <xdr:sp macro="" textlink="">
      <xdr:nvSpPr>
        <xdr:cNvPr id="317" name="テキスト ボックス 316"/>
        <xdr:cNvSpPr txBox="1"/>
      </xdr:nvSpPr>
      <xdr:spPr>
        <a:xfrm>
          <a:off x="8450794" y="608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10183</xdr:rowOff>
    </xdr:from>
    <xdr:to>
      <xdr:col>11</xdr:col>
      <xdr:colOff>358775</xdr:colOff>
      <xdr:row>37</xdr:row>
      <xdr:rowOff>111783</xdr:rowOff>
    </xdr:to>
    <xdr:sp macro="" textlink="">
      <xdr:nvSpPr>
        <xdr:cNvPr id="318" name="円/楕円 317"/>
        <xdr:cNvSpPr/>
      </xdr:nvSpPr>
      <xdr:spPr>
        <a:xfrm>
          <a:off x="7810500" y="63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128310</xdr:rowOff>
    </xdr:from>
    <xdr:ext cx="599010" cy="259045"/>
    <xdr:sp macro="" textlink="">
      <xdr:nvSpPr>
        <xdr:cNvPr id="319" name="テキスト ボックス 318"/>
        <xdr:cNvSpPr txBox="1"/>
      </xdr:nvSpPr>
      <xdr:spPr>
        <a:xfrm>
          <a:off x="7561794" y="612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6598</xdr:rowOff>
    </xdr:from>
    <xdr:to>
      <xdr:col>10</xdr:col>
      <xdr:colOff>155575</xdr:colOff>
      <xdr:row>37</xdr:row>
      <xdr:rowOff>108198</xdr:rowOff>
    </xdr:to>
    <xdr:sp macro="" textlink="">
      <xdr:nvSpPr>
        <xdr:cNvPr id="320" name="円/楕円 319"/>
        <xdr:cNvSpPr/>
      </xdr:nvSpPr>
      <xdr:spPr>
        <a:xfrm>
          <a:off x="6921500" y="63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124725</xdr:rowOff>
    </xdr:from>
    <xdr:ext cx="599010" cy="259045"/>
    <xdr:sp macro="" textlink="">
      <xdr:nvSpPr>
        <xdr:cNvPr id="321" name="テキスト ボックス 320"/>
        <xdr:cNvSpPr txBox="1"/>
      </xdr:nvSpPr>
      <xdr:spPr>
        <a:xfrm>
          <a:off x="6672794" y="612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7620</xdr:rowOff>
    </xdr:from>
    <xdr:to>
      <xdr:col>15</xdr:col>
      <xdr:colOff>180340</xdr:colOff>
      <xdr:row>58</xdr:row>
      <xdr:rowOff>72331</xdr:rowOff>
    </xdr:to>
    <xdr:cxnSp macro="">
      <xdr:nvCxnSpPr>
        <xdr:cNvPr id="343" name="直線コネクタ 342"/>
        <xdr:cNvCxnSpPr/>
      </xdr:nvCxnSpPr>
      <xdr:spPr>
        <a:xfrm flipV="1">
          <a:off x="10475595" y="8923020"/>
          <a:ext cx="1270" cy="109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76158</xdr:rowOff>
    </xdr:from>
    <xdr:ext cx="534377" cy="259045"/>
    <xdr:sp macro="" textlink="">
      <xdr:nvSpPr>
        <xdr:cNvPr id="344" name="普通建設事業費最小値テキスト"/>
        <xdr:cNvSpPr txBox="1"/>
      </xdr:nvSpPr>
      <xdr:spPr>
        <a:xfrm>
          <a:off x="10528300" y="100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58</xdr:row>
      <xdr:rowOff>72331</xdr:rowOff>
    </xdr:from>
    <xdr:to>
      <xdr:col>15</xdr:col>
      <xdr:colOff>269875</xdr:colOff>
      <xdr:row>58</xdr:row>
      <xdr:rowOff>72331</xdr:rowOff>
    </xdr:to>
    <xdr:cxnSp macro="">
      <xdr:nvCxnSpPr>
        <xdr:cNvPr id="345" name="直線コネクタ 344"/>
        <xdr:cNvCxnSpPr/>
      </xdr:nvCxnSpPr>
      <xdr:spPr>
        <a:xfrm>
          <a:off x="10388600" y="1001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125747</xdr:rowOff>
    </xdr:from>
    <xdr:ext cx="599010" cy="259045"/>
    <xdr:sp macro="" textlink="">
      <xdr:nvSpPr>
        <xdr:cNvPr id="346" name="普通建設事業費最大値テキスト"/>
        <xdr:cNvSpPr txBox="1"/>
      </xdr:nvSpPr>
      <xdr:spPr>
        <a:xfrm>
          <a:off x="10528300" y="869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52</xdr:row>
      <xdr:rowOff>7620</xdr:rowOff>
    </xdr:from>
    <xdr:to>
      <xdr:col>15</xdr:col>
      <xdr:colOff>269875</xdr:colOff>
      <xdr:row>52</xdr:row>
      <xdr:rowOff>7620</xdr:rowOff>
    </xdr:to>
    <xdr:cxnSp macro="">
      <xdr:nvCxnSpPr>
        <xdr:cNvPr id="347" name="直線コネクタ 346"/>
        <xdr:cNvCxnSpPr/>
      </xdr:nvCxnSpPr>
      <xdr:spPr>
        <a:xfrm>
          <a:off x="10388600" y="89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51335</xdr:rowOff>
    </xdr:from>
    <xdr:to>
      <xdr:col>15</xdr:col>
      <xdr:colOff>180975</xdr:colOff>
      <xdr:row>55</xdr:row>
      <xdr:rowOff>156463</xdr:rowOff>
    </xdr:to>
    <xdr:cxnSp macro="">
      <xdr:nvCxnSpPr>
        <xdr:cNvPr id="348" name="直線コネクタ 347"/>
        <xdr:cNvCxnSpPr/>
      </xdr:nvCxnSpPr>
      <xdr:spPr>
        <a:xfrm>
          <a:off x="9639300" y="9138185"/>
          <a:ext cx="838200" cy="4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39454</xdr:rowOff>
    </xdr:from>
    <xdr:ext cx="599010" cy="259045"/>
    <xdr:sp macro="" textlink="">
      <xdr:nvSpPr>
        <xdr:cNvPr id="349" name="普通建設事業費平均値テキスト"/>
        <xdr:cNvSpPr txBox="1"/>
      </xdr:nvSpPr>
      <xdr:spPr>
        <a:xfrm>
          <a:off x="10528300" y="9640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61027</xdr:rowOff>
    </xdr:from>
    <xdr:to>
      <xdr:col>15</xdr:col>
      <xdr:colOff>231775</xdr:colOff>
      <xdr:row>56</xdr:row>
      <xdr:rowOff>162627</xdr:rowOff>
    </xdr:to>
    <xdr:sp macro="" textlink="">
      <xdr:nvSpPr>
        <xdr:cNvPr id="350" name="フローチャート : 判断 349"/>
        <xdr:cNvSpPr/>
      </xdr:nvSpPr>
      <xdr:spPr>
        <a:xfrm>
          <a:off x="10426700" y="966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169397</xdr:rowOff>
    </xdr:from>
    <xdr:to>
      <xdr:col>14</xdr:col>
      <xdr:colOff>28575</xdr:colOff>
      <xdr:row>53</xdr:row>
      <xdr:rowOff>51335</xdr:rowOff>
    </xdr:to>
    <xdr:cxnSp macro="">
      <xdr:nvCxnSpPr>
        <xdr:cNvPr id="351" name="直線コネクタ 350"/>
        <xdr:cNvCxnSpPr/>
      </xdr:nvCxnSpPr>
      <xdr:spPr>
        <a:xfrm>
          <a:off x="8750300" y="8741897"/>
          <a:ext cx="889000" cy="39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30207</xdr:rowOff>
    </xdr:from>
    <xdr:to>
      <xdr:col>14</xdr:col>
      <xdr:colOff>79375</xdr:colOff>
      <xdr:row>56</xdr:row>
      <xdr:rowOff>131807</xdr:rowOff>
    </xdr:to>
    <xdr:sp macro="" textlink="">
      <xdr:nvSpPr>
        <xdr:cNvPr id="352" name="フローチャート : 判断 351"/>
        <xdr:cNvSpPr/>
      </xdr:nvSpPr>
      <xdr:spPr>
        <a:xfrm>
          <a:off x="9588500" y="96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122934</xdr:rowOff>
    </xdr:from>
    <xdr:ext cx="599010" cy="259045"/>
    <xdr:sp macro="" textlink="">
      <xdr:nvSpPr>
        <xdr:cNvPr id="353" name="テキスト ボックス 352"/>
        <xdr:cNvSpPr txBox="1"/>
      </xdr:nvSpPr>
      <xdr:spPr>
        <a:xfrm>
          <a:off x="9339794" y="97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169397</xdr:rowOff>
    </xdr:from>
    <xdr:to>
      <xdr:col>12</xdr:col>
      <xdr:colOff>511175</xdr:colOff>
      <xdr:row>54</xdr:row>
      <xdr:rowOff>16576</xdr:rowOff>
    </xdr:to>
    <xdr:cxnSp macro="">
      <xdr:nvCxnSpPr>
        <xdr:cNvPr id="354" name="直線コネクタ 353"/>
        <xdr:cNvCxnSpPr/>
      </xdr:nvCxnSpPr>
      <xdr:spPr>
        <a:xfrm flipV="1">
          <a:off x="7861300" y="8741897"/>
          <a:ext cx="889000" cy="5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32694</xdr:rowOff>
    </xdr:from>
    <xdr:to>
      <xdr:col>12</xdr:col>
      <xdr:colOff>561975</xdr:colOff>
      <xdr:row>56</xdr:row>
      <xdr:rowOff>134294</xdr:rowOff>
    </xdr:to>
    <xdr:sp macro="" textlink="">
      <xdr:nvSpPr>
        <xdr:cNvPr id="355" name="フローチャート : 判断 354"/>
        <xdr:cNvSpPr/>
      </xdr:nvSpPr>
      <xdr:spPr>
        <a:xfrm>
          <a:off x="8699500" y="963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125421</xdr:rowOff>
    </xdr:from>
    <xdr:ext cx="599010" cy="259045"/>
    <xdr:sp macro="" textlink="">
      <xdr:nvSpPr>
        <xdr:cNvPr id="356" name="テキスト ボックス 355"/>
        <xdr:cNvSpPr txBox="1"/>
      </xdr:nvSpPr>
      <xdr:spPr>
        <a:xfrm>
          <a:off x="8450794" y="972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16576</xdr:rowOff>
    </xdr:from>
    <xdr:to>
      <xdr:col>11</xdr:col>
      <xdr:colOff>307975</xdr:colOff>
      <xdr:row>56</xdr:row>
      <xdr:rowOff>143542</xdr:rowOff>
    </xdr:to>
    <xdr:cxnSp macro="">
      <xdr:nvCxnSpPr>
        <xdr:cNvPr id="357" name="直線コネクタ 356"/>
        <xdr:cNvCxnSpPr/>
      </xdr:nvCxnSpPr>
      <xdr:spPr>
        <a:xfrm flipV="1">
          <a:off x="6972300" y="9274876"/>
          <a:ext cx="889000" cy="4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96579</xdr:rowOff>
    </xdr:from>
    <xdr:to>
      <xdr:col>11</xdr:col>
      <xdr:colOff>358775</xdr:colOff>
      <xdr:row>57</xdr:row>
      <xdr:rowOff>26729</xdr:rowOff>
    </xdr:to>
    <xdr:sp macro="" textlink="">
      <xdr:nvSpPr>
        <xdr:cNvPr id="358" name="フローチャート : 判断 357"/>
        <xdr:cNvSpPr/>
      </xdr:nvSpPr>
      <xdr:spPr>
        <a:xfrm>
          <a:off x="7810500" y="96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17856</xdr:rowOff>
    </xdr:from>
    <xdr:ext cx="599010" cy="259045"/>
    <xdr:sp macro="" textlink="">
      <xdr:nvSpPr>
        <xdr:cNvPr id="359" name="テキスト ボックス 358"/>
        <xdr:cNvSpPr txBox="1"/>
      </xdr:nvSpPr>
      <xdr:spPr>
        <a:xfrm>
          <a:off x="7561794" y="979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97724</xdr:rowOff>
    </xdr:from>
    <xdr:to>
      <xdr:col>10</xdr:col>
      <xdr:colOff>155575</xdr:colOff>
      <xdr:row>57</xdr:row>
      <xdr:rowOff>27874</xdr:rowOff>
    </xdr:to>
    <xdr:sp macro="" textlink="">
      <xdr:nvSpPr>
        <xdr:cNvPr id="360" name="フローチャート : 判断 359"/>
        <xdr:cNvSpPr/>
      </xdr:nvSpPr>
      <xdr:spPr>
        <a:xfrm>
          <a:off x="6921500" y="9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19001</xdr:rowOff>
    </xdr:from>
    <xdr:ext cx="599010" cy="259045"/>
    <xdr:sp macro="" textlink="">
      <xdr:nvSpPr>
        <xdr:cNvPr id="361" name="テキスト ボックス 360"/>
        <xdr:cNvSpPr txBox="1"/>
      </xdr:nvSpPr>
      <xdr:spPr>
        <a:xfrm>
          <a:off x="6672794" y="97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105663</xdr:rowOff>
    </xdr:from>
    <xdr:to>
      <xdr:col>15</xdr:col>
      <xdr:colOff>231775</xdr:colOff>
      <xdr:row>56</xdr:row>
      <xdr:rowOff>35813</xdr:rowOff>
    </xdr:to>
    <xdr:sp macro="" textlink="">
      <xdr:nvSpPr>
        <xdr:cNvPr id="367" name="円/楕円 366"/>
        <xdr:cNvSpPr/>
      </xdr:nvSpPr>
      <xdr:spPr>
        <a:xfrm>
          <a:off x="10426700" y="95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128540</xdr:rowOff>
    </xdr:from>
    <xdr:ext cx="599010" cy="259045"/>
    <xdr:sp macro="" textlink="">
      <xdr:nvSpPr>
        <xdr:cNvPr id="368" name="普通建設事業費該当値テキスト"/>
        <xdr:cNvSpPr txBox="1"/>
      </xdr:nvSpPr>
      <xdr:spPr>
        <a:xfrm>
          <a:off x="10528300" y="93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217,667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535</xdr:rowOff>
    </xdr:from>
    <xdr:to>
      <xdr:col>14</xdr:col>
      <xdr:colOff>79375</xdr:colOff>
      <xdr:row>53</xdr:row>
      <xdr:rowOff>102135</xdr:rowOff>
    </xdr:to>
    <xdr:sp macro="" textlink="">
      <xdr:nvSpPr>
        <xdr:cNvPr id="369" name="円/楕円 368"/>
        <xdr:cNvSpPr/>
      </xdr:nvSpPr>
      <xdr:spPr>
        <a:xfrm>
          <a:off x="9588500" y="90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118662</xdr:rowOff>
    </xdr:from>
    <xdr:ext cx="599010" cy="259045"/>
    <xdr:sp macro="" textlink="">
      <xdr:nvSpPr>
        <xdr:cNvPr id="370" name="テキスト ボックス 369"/>
        <xdr:cNvSpPr txBox="1"/>
      </xdr:nvSpPr>
      <xdr:spPr>
        <a:xfrm>
          <a:off x="9339794" y="8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413,655</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118597</xdr:rowOff>
    </xdr:from>
    <xdr:to>
      <xdr:col>12</xdr:col>
      <xdr:colOff>561975</xdr:colOff>
      <xdr:row>51</xdr:row>
      <xdr:rowOff>48747</xdr:rowOff>
    </xdr:to>
    <xdr:sp macro="" textlink="">
      <xdr:nvSpPr>
        <xdr:cNvPr id="371" name="円/楕円 370"/>
        <xdr:cNvSpPr/>
      </xdr:nvSpPr>
      <xdr:spPr>
        <a:xfrm>
          <a:off x="8699500" y="86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65274</xdr:rowOff>
    </xdr:from>
    <xdr:ext cx="599010" cy="259045"/>
    <xdr:sp macro="" textlink="">
      <xdr:nvSpPr>
        <xdr:cNvPr id="372" name="テキスト ボックス 371"/>
        <xdr:cNvSpPr txBox="1"/>
      </xdr:nvSpPr>
      <xdr:spPr>
        <a:xfrm>
          <a:off x="8450794" y="846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587,009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137226</xdr:rowOff>
    </xdr:from>
    <xdr:to>
      <xdr:col>11</xdr:col>
      <xdr:colOff>358775</xdr:colOff>
      <xdr:row>54</xdr:row>
      <xdr:rowOff>67376</xdr:rowOff>
    </xdr:to>
    <xdr:sp macro="" textlink="">
      <xdr:nvSpPr>
        <xdr:cNvPr id="373" name="円/楕円 372"/>
        <xdr:cNvSpPr/>
      </xdr:nvSpPr>
      <xdr:spPr>
        <a:xfrm>
          <a:off x="7810500" y="92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83903</xdr:rowOff>
    </xdr:from>
    <xdr:ext cx="599010" cy="259045"/>
    <xdr:sp macro="" textlink="">
      <xdr:nvSpPr>
        <xdr:cNvPr id="374" name="テキスト ボックス 373"/>
        <xdr:cNvSpPr txBox="1"/>
      </xdr:nvSpPr>
      <xdr:spPr>
        <a:xfrm>
          <a:off x="7561794" y="899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353,860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92742</xdr:rowOff>
    </xdr:from>
    <xdr:to>
      <xdr:col>10</xdr:col>
      <xdr:colOff>155575</xdr:colOff>
      <xdr:row>57</xdr:row>
      <xdr:rowOff>22892</xdr:rowOff>
    </xdr:to>
    <xdr:sp macro="" textlink="">
      <xdr:nvSpPr>
        <xdr:cNvPr id="375" name="円/楕円 374"/>
        <xdr:cNvSpPr/>
      </xdr:nvSpPr>
      <xdr:spPr>
        <a:xfrm>
          <a:off x="6921500" y="96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39419</xdr:rowOff>
    </xdr:from>
    <xdr:ext cx="599010" cy="259045"/>
    <xdr:sp macro="" textlink="">
      <xdr:nvSpPr>
        <xdr:cNvPr id="376" name="テキスト ボックス 375"/>
        <xdr:cNvSpPr txBox="1"/>
      </xdr:nvSpPr>
      <xdr:spPr>
        <a:xfrm>
          <a:off x="6672794" y="946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0" name="直線コネクタ 399"/>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3"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4" name="直線コネクタ 403"/>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70316</xdr:rowOff>
    </xdr:from>
    <xdr:to>
      <xdr:col>15</xdr:col>
      <xdr:colOff>180975</xdr:colOff>
      <xdr:row>75</xdr:row>
      <xdr:rowOff>123081</xdr:rowOff>
    </xdr:to>
    <xdr:cxnSp macro="">
      <xdr:nvCxnSpPr>
        <xdr:cNvPr id="405" name="直線コネクタ 404"/>
        <xdr:cNvCxnSpPr/>
      </xdr:nvCxnSpPr>
      <xdr:spPr>
        <a:xfrm>
          <a:off x="9639300" y="12243266"/>
          <a:ext cx="838200" cy="7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06"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07" name="フローチャート : 判断 406"/>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08" name="フローチャート : 判断 407"/>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09" name="テキスト ボックス 408"/>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72281</xdr:rowOff>
    </xdr:from>
    <xdr:to>
      <xdr:col>15</xdr:col>
      <xdr:colOff>231775</xdr:colOff>
      <xdr:row>76</xdr:row>
      <xdr:rowOff>2431</xdr:rowOff>
    </xdr:to>
    <xdr:sp macro="" textlink="">
      <xdr:nvSpPr>
        <xdr:cNvPr id="415" name="円/楕円 414"/>
        <xdr:cNvSpPr/>
      </xdr:nvSpPr>
      <xdr:spPr>
        <a:xfrm>
          <a:off x="10426700" y="129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95158</xdr:rowOff>
    </xdr:from>
    <xdr:ext cx="599010" cy="259045"/>
    <xdr:sp macro="" textlink="">
      <xdr:nvSpPr>
        <xdr:cNvPr id="416" name="普通建設事業費 （ うち新規整備　）該当値テキスト"/>
        <xdr:cNvSpPr txBox="1"/>
      </xdr:nvSpPr>
      <xdr:spPr>
        <a:xfrm>
          <a:off x="10528300" y="1278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159,362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19516</xdr:rowOff>
    </xdr:from>
    <xdr:to>
      <xdr:col>14</xdr:col>
      <xdr:colOff>79375</xdr:colOff>
      <xdr:row>71</xdr:row>
      <xdr:rowOff>121116</xdr:rowOff>
    </xdr:to>
    <xdr:sp macro="" textlink="">
      <xdr:nvSpPr>
        <xdr:cNvPr id="417" name="円/楕円 416"/>
        <xdr:cNvSpPr/>
      </xdr:nvSpPr>
      <xdr:spPr>
        <a:xfrm>
          <a:off x="9588500" y="121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137643</xdr:rowOff>
    </xdr:from>
    <xdr:ext cx="599010" cy="259045"/>
    <xdr:sp macro="" textlink="">
      <xdr:nvSpPr>
        <xdr:cNvPr id="418" name="テキスト ボックス 417"/>
        <xdr:cNvSpPr txBox="1"/>
      </xdr:nvSpPr>
      <xdr:spPr>
        <a:xfrm>
          <a:off x="9339794" y="1196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2" name="テキスト ボックス 43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2" name="直線コネクタ 441"/>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3"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4" name="直線コネクタ 443"/>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5"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46" name="直線コネクタ 445"/>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157059</xdr:rowOff>
    </xdr:from>
    <xdr:to>
      <xdr:col>15</xdr:col>
      <xdr:colOff>180975</xdr:colOff>
      <xdr:row>97</xdr:row>
      <xdr:rowOff>165204</xdr:rowOff>
    </xdr:to>
    <xdr:cxnSp macro="">
      <xdr:nvCxnSpPr>
        <xdr:cNvPr id="447" name="直線コネクタ 446"/>
        <xdr:cNvCxnSpPr/>
      </xdr:nvCxnSpPr>
      <xdr:spPr>
        <a:xfrm>
          <a:off x="9639300" y="16787709"/>
          <a:ext cx="8382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48"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49" name="フローチャート : 判断 448"/>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0" name="フローチャート : 判断 449"/>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1" name="テキスト ボックス 450"/>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114404</xdr:rowOff>
    </xdr:from>
    <xdr:to>
      <xdr:col>15</xdr:col>
      <xdr:colOff>231775</xdr:colOff>
      <xdr:row>98</xdr:row>
      <xdr:rowOff>44554</xdr:rowOff>
    </xdr:to>
    <xdr:sp macro="" textlink="">
      <xdr:nvSpPr>
        <xdr:cNvPr id="457" name="円/楕円 456"/>
        <xdr:cNvSpPr/>
      </xdr:nvSpPr>
      <xdr:spPr>
        <a:xfrm>
          <a:off x="10426700" y="167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92831</xdr:rowOff>
    </xdr:from>
    <xdr:ext cx="534377" cy="259045"/>
    <xdr:sp macro="" textlink="">
      <xdr:nvSpPr>
        <xdr:cNvPr id="458" name="普通建設事業費 （ うち更新整備　）該当値テキスト"/>
        <xdr:cNvSpPr txBox="1"/>
      </xdr:nvSpPr>
      <xdr:spPr>
        <a:xfrm>
          <a:off x="10528300" y="167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106259</xdr:rowOff>
    </xdr:from>
    <xdr:to>
      <xdr:col>14</xdr:col>
      <xdr:colOff>79375</xdr:colOff>
      <xdr:row>98</xdr:row>
      <xdr:rowOff>36409</xdr:rowOff>
    </xdr:to>
    <xdr:sp macro="" textlink="">
      <xdr:nvSpPr>
        <xdr:cNvPr id="459" name="円/楕円 458"/>
        <xdr:cNvSpPr/>
      </xdr:nvSpPr>
      <xdr:spPr>
        <a:xfrm>
          <a:off x="9588500" y="167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27536</xdr:rowOff>
    </xdr:from>
    <xdr:ext cx="534377" cy="259045"/>
    <xdr:sp macro="" textlink="">
      <xdr:nvSpPr>
        <xdr:cNvPr id="460" name="テキスト ボックス 459"/>
        <xdr:cNvSpPr txBox="1"/>
      </xdr:nvSpPr>
      <xdr:spPr>
        <a:xfrm>
          <a:off x="9372111" y="1682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4" name="テキスト ボックス 47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2" name="直線コネクタ 481"/>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3"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5"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86" name="直線コネクタ 485"/>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135512</xdr:rowOff>
    </xdr:from>
    <xdr:to>
      <xdr:col>23</xdr:col>
      <xdr:colOff>517525</xdr:colOff>
      <xdr:row>38</xdr:row>
      <xdr:rowOff>139700</xdr:rowOff>
    </xdr:to>
    <xdr:cxnSp macro="">
      <xdr:nvCxnSpPr>
        <xdr:cNvPr id="487" name="直線コネクタ 486"/>
        <xdr:cNvCxnSpPr/>
      </xdr:nvCxnSpPr>
      <xdr:spPr>
        <a:xfrm flipV="1">
          <a:off x="15481300" y="6650612"/>
          <a:ext cx="8382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88"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89" name="フローチャート : 判断 488"/>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1" name="フローチャート : 判断 490"/>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2" name="テキスト ボックス 491"/>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3" name="直線コネクタ 49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4" name="フローチャート : 判断 493"/>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5" name="テキスト ボックス 494"/>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119066</xdr:rowOff>
    </xdr:from>
    <xdr:to>
      <xdr:col>19</xdr:col>
      <xdr:colOff>644525</xdr:colOff>
      <xdr:row>38</xdr:row>
      <xdr:rowOff>139700</xdr:rowOff>
    </xdr:to>
    <xdr:cxnSp macro="">
      <xdr:nvCxnSpPr>
        <xdr:cNvPr id="496" name="直線コネクタ 495"/>
        <xdr:cNvCxnSpPr/>
      </xdr:nvCxnSpPr>
      <xdr:spPr>
        <a:xfrm>
          <a:off x="12814300" y="6634166"/>
          <a:ext cx="889000" cy="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497" name="フローチャート : 判断 496"/>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498" name="テキスト ボックス 497"/>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499" name="フローチャート : 判断 498"/>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0" name="テキスト ボックス 499"/>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84712</xdr:rowOff>
    </xdr:from>
    <xdr:to>
      <xdr:col>23</xdr:col>
      <xdr:colOff>568325</xdr:colOff>
      <xdr:row>39</xdr:row>
      <xdr:rowOff>14862</xdr:rowOff>
    </xdr:to>
    <xdr:sp macro="" textlink="">
      <xdr:nvSpPr>
        <xdr:cNvPr id="506" name="円/楕円 505"/>
        <xdr:cNvSpPr/>
      </xdr:nvSpPr>
      <xdr:spPr>
        <a:xfrm>
          <a:off x="16268700" y="65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78565" cy="259045"/>
    <xdr:sp macro="" textlink="">
      <xdr:nvSpPr>
        <xdr:cNvPr id="507" name="災害復旧事業費該当値テキスト"/>
        <xdr:cNvSpPr txBox="1"/>
      </xdr:nvSpPr>
      <xdr:spPr>
        <a:xfrm>
          <a:off x="16370300" y="653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68266</xdr:rowOff>
    </xdr:from>
    <xdr:to>
      <xdr:col>18</xdr:col>
      <xdr:colOff>492125</xdr:colOff>
      <xdr:row>38</xdr:row>
      <xdr:rowOff>169866</xdr:rowOff>
    </xdr:to>
    <xdr:sp macro="" textlink="">
      <xdr:nvSpPr>
        <xdr:cNvPr id="514" name="円/楕円 513"/>
        <xdr:cNvSpPr/>
      </xdr:nvSpPr>
      <xdr:spPr>
        <a:xfrm>
          <a:off x="12763500" y="6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160993</xdr:rowOff>
    </xdr:from>
    <xdr:ext cx="469744" cy="259045"/>
    <xdr:sp macro="" textlink="">
      <xdr:nvSpPr>
        <xdr:cNvPr id="515" name="テキスト ボックス 514"/>
        <xdr:cNvSpPr txBox="1"/>
      </xdr:nvSpPr>
      <xdr:spPr>
        <a:xfrm>
          <a:off x="12579427" y="6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6" name="直線コネクタ 52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7" name="テキスト ボックス 52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8" name="直線コネクタ 52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9" name="テキスト ボックス 528"/>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0" name="直線コネクタ 52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1" name="テキスト ボックス 530"/>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2" name="直線コネクタ 53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3" name="テキスト ボックス 532"/>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5" name="テキスト ボックス 534"/>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37" name="直線コネクタ 536"/>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38"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9" name="直線コネクタ 53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0"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1" name="直線コネクタ 540"/>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2" name="直線コネクタ 54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3"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4" name="フローチャート : 判断 543"/>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5" name="直線コネクタ 54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46" name="フローチャート : 判断 545"/>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47" name="テキスト ボックス 546"/>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8" name="直線コネクタ 54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49" name="フローチャート : 判断 548"/>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0" name="テキスト ボックス 549"/>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1" name="直線コネクタ 55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2" name="フローチャート : 判断 551"/>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3" name="テキスト ボックス 552"/>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4" name="フローチャート : 判断 553"/>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5" name="テキスト ボックス 554"/>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1" name="円/楕円 56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2"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3" name="円/楕円 56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4" name="テキスト ボックス 563"/>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5" name="円/楕円 56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6" name="テキスト ボックス 565"/>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7" name="円/楕円 56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8" name="テキスト ボックス 567"/>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9" name="円/楕円 56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0" name="テキスト ボックス 569"/>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1" name="直線コネクタ 58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2" name="テキスト ボックス 58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3" name="直線コネクタ 58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4" name="テキスト ボックス 58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5" name="直線コネクタ 58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6" name="テキスト ボックス 58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7" name="直線コネクタ 58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8" name="テキスト ボックス 58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2" name="直線コネクタ 591"/>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3"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4" name="直線コネクタ 593"/>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5"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596" name="直線コネクタ 595"/>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133171</xdr:rowOff>
    </xdr:from>
    <xdr:to>
      <xdr:col>23</xdr:col>
      <xdr:colOff>517525</xdr:colOff>
      <xdr:row>76</xdr:row>
      <xdr:rowOff>51876</xdr:rowOff>
    </xdr:to>
    <xdr:cxnSp macro="">
      <xdr:nvCxnSpPr>
        <xdr:cNvPr id="597" name="直線コネクタ 596"/>
        <xdr:cNvCxnSpPr/>
      </xdr:nvCxnSpPr>
      <xdr:spPr>
        <a:xfrm flipV="1">
          <a:off x="15481300" y="12991921"/>
          <a:ext cx="8382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598"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599" name="フローチャート : 判断 598"/>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51876</xdr:rowOff>
    </xdr:from>
    <xdr:to>
      <xdr:col>22</xdr:col>
      <xdr:colOff>365125</xdr:colOff>
      <xdr:row>76</xdr:row>
      <xdr:rowOff>93225</xdr:rowOff>
    </xdr:to>
    <xdr:cxnSp macro="">
      <xdr:nvCxnSpPr>
        <xdr:cNvPr id="600" name="直線コネクタ 599"/>
        <xdr:cNvCxnSpPr/>
      </xdr:nvCxnSpPr>
      <xdr:spPr>
        <a:xfrm flipV="1">
          <a:off x="14592300" y="13082076"/>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1" name="フローチャート : 判断 600"/>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2" name="テキスト ボックス 601"/>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93225</xdr:rowOff>
    </xdr:from>
    <xdr:to>
      <xdr:col>21</xdr:col>
      <xdr:colOff>161925</xdr:colOff>
      <xdr:row>76</xdr:row>
      <xdr:rowOff>135741</xdr:rowOff>
    </xdr:to>
    <xdr:cxnSp macro="">
      <xdr:nvCxnSpPr>
        <xdr:cNvPr id="603" name="直線コネクタ 602"/>
        <xdr:cNvCxnSpPr/>
      </xdr:nvCxnSpPr>
      <xdr:spPr>
        <a:xfrm flipV="1">
          <a:off x="13703300" y="13123425"/>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4" name="フローチャート : 判断 603"/>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5" name="テキスト ボックス 604"/>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135741</xdr:rowOff>
    </xdr:from>
    <xdr:to>
      <xdr:col>19</xdr:col>
      <xdr:colOff>644525</xdr:colOff>
      <xdr:row>76</xdr:row>
      <xdr:rowOff>156096</xdr:rowOff>
    </xdr:to>
    <xdr:cxnSp macro="">
      <xdr:nvCxnSpPr>
        <xdr:cNvPr id="606" name="直線コネクタ 605"/>
        <xdr:cNvCxnSpPr/>
      </xdr:nvCxnSpPr>
      <xdr:spPr>
        <a:xfrm flipV="1">
          <a:off x="12814300" y="13165941"/>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07" name="フローチャート : 判断 606"/>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08" name="テキスト ボックス 607"/>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09" name="フローチャート : 判断 608"/>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0" name="テキスト ボックス 609"/>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82371</xdr:rowOff>
    </xdr:from>
    <xdr:to>
      <xdr:col>23</xdr:col>
      <xdr:colOff>568325</xdr:colOff>
      <xdr:row>76</xdr:row>
      <xdr:rowOff>12520</xdr:rowOff>
    </xdr:to>
    <xdr:sp macro="" textlink="">
      <xdr:nvSpPr>
        <xdr:cNvPr id="616" name="円/楕円 615"/>
        <xdr:cNvSpPr/>
      </xdr:nvSpPr>
      <xdr:spPr>
        <a:xfrm>
          <a:off x="16268700" y="12941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105248</xdr:rowOff>
    </xdr:from>
    <xdr:ext cx="599010" cy="259045"/>
    <xdr:sp macro="" textlink="">
      <xdr:nvSpPr>
        <xdr:cNvPr id="617" name="公債費該当値テキスト"/>
        <xdr:cNvSpPr txBox="1"/>
      </xdr:nvSpPr>
      <xdr:spPr>
        <a:xfrm>
          <a:off x="16370300" y="127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113,928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1076</xdr:rowOff>
    </xdr:from>
    <xdr:to>
      <xdr:col>22</xdr:col>
      <xdr:colOff>415925</xdr:colOff>
      <xdr:row>76</xdr:row>
      <xdr:rowOff>102676</xdr:rowOff>
    </xdr:to>
    <xdr:sp macro="" textlink="">
      <xdr:nvSpPr>
        <xdr:cNvPr id="618" name="円/楕円 617"/>
        <xdr:cNvSpPr/>
      </xdr:nvSpPr>
      <xdr:spPr>
        <a:xfrm>
          <a:off x="15430500" y="130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93803</xdr:rowOff>
    </xdr:from>
    <xdr:ext cx="534377" cy="259045"/>
    <xdr:sp macro="" textlink="">
      <xdr:nvSpPr>
        <xdr:cNvPr id="619" name="テキスト ボックス 618"/>
        <xdr:cNvSpPr txBox="1"/>
      </xdr:nvSpPr>
      <xdr:spPr>
        <a:xfrm>
          <a:off x="15214111" y="131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42425</xdr:rowOff>
    </xdr:from>
    <xdr:to>
      <xdr:col>21</xdr:col>
      <xdr:colOff>212725</xdr:colOff>
      <xdr:row>76</xdr:row>
      <xdr:rowOff>144025</xdr:rowOff>
    </xdr:to>
    <xdr:sp macro="" textlink="">
      <xdr:nvSpPr>
        <xdr:cNvPr id="620" name="円/楕円 619"/>
        <xdr:cNvSpPr/>
      </xdr:nvSpPr>
      <xdr:spPr>
        <a:xfrm>
          <a:off x="14541500" y="130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135152</xdr:rowOff>
    </xdr:from>
    <xdr:ext cx="534377" cy="259045"/>
    <xdr:sp macro="" textlink="">
      <xdr:nvSpPr>
        <xdr:cNvPr id="621" name="テキスト ボックス 620"/>
        <xdr:cNvSpPr txBox="1"/>
      </xdr:nvSpPr>
      <xdr:spPr>
        <a:xfrm>
          <a:off x="14325111" y="131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84941</xdr:rowOff>
    </xdr:from>
    <xdr:to>
      <xdr:col>20</xdr:col>
      <xdr:colOff>9525</xdr:colOff>
      <xdr:row>77</xdr:row>
      <xdr:rowOff>15091</xdr:rowOff>
    </xdr:to>
    <xdr:sp macro="" textlink="">
      <xdr:nvSpPr>
        <xdr:cNvPr id="622" name="円/楕円 621"/>
        <xdr:cNvSpPr/>
      </xdr:nvSpPr>
      <xdr:spPr>
        <a:xfrm>
          <a:off x="13652500" y="131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6218</xdr:rowOff>
    </xdr:from>
    <xdr:ext cx="534377" cy="259045"/>
    <xdr:sp macro="" textlink="">
      <xdr:nvSpPr>
        <xdr:cNvPr id="623" name="テキスト ボックス 622"/>
        <xdr:cNvSpPr txBox="1"/>
      </xdr:nvSpPr>
      <xdr:spPr>
        <a:xfrm>
          <a:off x="13436111" y="132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105296</xdr:rowOff>
    </xdr:from>
    <xdr:to>
      <xdr:col>18</xdr:col>
      <xdr:colOff>492125</xdr:colOff>
      <xdr:row>77</xdr:row>
      <xdr:rowOff>35446</xdr:rowOff>
    </xdr:to>
    <xdr:sp macro="" textlink="">
      <xdr:nvSpPr>
        <xdr:cNvPr id="624" name="円/楕円 623"/>
        <xdr:cNvSpPr/>
      </xdr:nvSpPr>
      <xdr:spPr>
        <a:xfrm>
          <a:off x="12763500" y="131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26573</xdr:rowOff>
    </xdr:from>
    <xdr:ext cx="534377" cy="259045"/>
    <xdr:sp macro="" textlink="">
      <xdr:nvSpPr>
        <xdr:cNvPr id="625" name="テキスト ボックス 624"/>
        <xdr:cNvSpPr txBox="1"/>
      </xdr:nvSpPr>
      <xdr:spPr>
        <a:xfrm>
          <a:off x="12547111" y="132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6" name="直線コネクタ 63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7" name="テキスト ボックス 63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0" name="直線コネクタ 63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1" name="テキスト ボックス 64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5" name="直線コネクタ 644"/>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46"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47" name="直線コネクタ 646"/>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48"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49" name="直線コネクタ 648"/>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156200</xdr:rowOff>
    </xdr:from>
    <xdr:to>
      <xdr:col>23</xdr:col>
      <xdr:colOff>517525</xdr:colOff>
      <xdr:row>97</xdr:row>
      <xdr:rowOff>105713</xdr:rowOff>
    </xdr:to>
    <xdr:cxnSp macro="">
      <xdr:nvCxnSpPr>
        <xdr:cNvPr id="650" name="直線コネクタ 649"/>
        <xdr:cNvCxnSpPr/>
      </xdr:nvCxnSpPr>
      <xdr:spPr>
        <a:xfrm flipV="1">
          <a:off x="15481300" y="16615400"/>
          <a:ext cx="838200" cy="1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1"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2" name="フローチャート : 判断 651"/>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132288</xdr:rowOff>
    </xdr:from>
    <xdr:to>
      <xdr:col>22</xdr:col>
      <xdr:colOff>365125</xdr:colOff>
      <xdr:row>97</xdr:row>
      <xdr:rowOff>105713</xdr:rowOff>
    </xdr:to>
    <xdr:cxnSp macro="">
      <xdr:nvCxnSpPr>
        <xdr:cNvPr id="653" name="直線コネクタ 652"/>
        <xdr:cNvCxnSpPr/>
      </xdr:nvCxnSpPr>
      <xdr:spPr>
        <a:xfrm>
          <a:off x="14592300" y="16420038"/>
          <a:ext cx="889000" cy="3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4" name="フローチャート : 判断 653"/>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5" name="テキスト ボックス 654"/>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96410</xdr:rowOff>
    </xdr:from>
    <xdr:to>
      <xdr:col>21</xdr:col>
      <xdr:colOff>161925</xdr:colOff>
      <xdr:row>95</xdr:row>
      <xdr:rowOff>132288</xdr:rowOff>
    </xdr:to>
    <xdr:cxnSp macro="">
      <xdr:nvCxnSpPr>
        <xdr:cNvPr id="656" name="直線コネクタ 655"/>
        <xdr:cNvCxnSpPr/>
      </xdr:nvCxnSpPr>
      <xdr:spPr>
        <a:xfrm>
          <a:off x="13703300" y="16212710"/>
          <a:ext cx="889000" cy="20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57" name="フローチャート : 判断 656"/>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58" name="テキスト ボックス 657"/>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96410</xdr:rowOff>
    </xdr:from>
    <xdr:to>
      <xdr:col>19</xdr:col>
      <xdr:colOff>644525</xdr:colOff>
      <xdr:row>97</xdr:row>
      <xdr:rowOff>49220</xdr:rowOff>
    </xdr:to>
    <xdr:cxnSp macro="">
      <xdr:nvCxnSpPr>
        <xdr:cNvPr id="659" name="直線コネクタ 658"/>
        <xdr:cNvCxnSpPr/>
      </xdr:nvCxnSpPr>
      <xdr:spPr>
        <a:xfrm flipV="1">
          <a:off x="12814300" y="16212710"/>
          <a:ext cx="889000" cy="4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0" name="フローチャート : 判断 659"/>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1" name="テキスト ボックス 660"/>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2" name="フローチャート : 判断 661"/>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3" name="テキスト ボックス 662"/>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105400</xdr:rowOff>
    </xdr:from>
    <xdr:to>
      <xdr:col>23</xdr:col>
      <xdr:colOff>568325</xdr:colOff>
      <xdr:row>97</xdr:row>
      <xdr:rowOff>35550</xdr:rowOff>
    </xdr:to>
    <xdr:sp macro="" textlink="">
      <xdr:nvSpPr>
        <xdr:cNvPr id="669" name="円/楕円 668"/>
        <xdr:cNvSpPr/>
      </xdr:nvSpPr>
      <xdr:spPr>
        <a:xfrm>
          <a:off x="16268700" y="165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83827</xdr:rowOff>
    </xdr:from>
    <xdr:ext cx="534377" cy="259045"/>
    <xdr:sp macro="" textlink="">
      <xdr:nvSpPr>
        <xdr:cNvPr id="670" name="積立金該当値テキスト"/>
        <xdr:cNvSpPr txBox="1"/>
      </xdr:nvSpPr>
      <xdr:spPr>
        <a:xfrm>
          <a:off x="16370300" y="165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54913</xdr:rowOff>
    </xdr:from>
    <xdr:to>
      <xdr:col>22</xdr:col>
      <xdr:colOff>415925</xdr:colOff>
      <xdr:row>97</xdr:row>
      <xdr:rowOff>156513</xdr:rowOff>
    </xdr:to>
    <xdr:sp macro="" textlink="">
      <xdr:nvSpPr>
        <xdr:cNvPr id="671" name="円/楕円 670"/>
        <xdr:cNvSpPr/>
      </xdr:nvSpPr>
      <xdr:spPr>
        <a:xfrm>
          <a:off x="15430500" y="166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147640</xdr:rowOff>
    </xdr:from>
    <xdr:ext cx="534377" cy="259045"/>
    <xdr:sp macro="" textlink="">
      <xdr:nvSpPr>
        <xdr:cNvPr id="672" name="テキスト ボックス 671"/>
        <xdr:cNvSpPr txBox="1"/>
      </xdr:nvSpPr>
      <xdr:spPr>
        <a:xfrm>
          <a:off x="15214111" y="167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81488</xdr:rowOff>
    </xdr:from>
    <xdr:to>
      <xdr:col>21</xdr:col>
      <xdr:colOff>212725</xdr:colOff>
      <xdr:row>96</xdr:row>
      <xdr:rowOff>11638</xdr:rowOff>
    </xdr:to>
    <xdr:sp macro="" textlink="">
      <xdr:nvSpPr>
        <xdr:cNvPr id="673" name="円/楕円 672"/>
        <xdr:cNvSpPr/>
      </xdr:nvSpPr>
      <xdr:spPr>
        <a:xfrm>
          <a:off x="14541500" y="163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28165</xdr:rowOff>
    </xdr:from>
    <xdr:ext cx="534377" cy="259045"/>
    <xdr:sp macro="" textlink="">
      <xdr:nvSpPr>
        <xdr:cNvPr id="674" name="テキスト ボックス 673"/>
        <xdr:cNvSpPr txBox="1"/>
      </xdr:nvSpPr>
      <xdr:spPr>
        <a:xfrm>
          <a:off x="14325111" y="161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45610</xdr:rowOff>
    </xdr:from>
    <xdr:to>
      <xdr:col>20</xdr:col>
      <xdr:colOff>9525</xdr:colOff>
      <xdr:row>94</xdr:row>
      <xdr:rowOff>147210</xdr:rowOff>
    </xdr:to>
    <xdr:sp macro="" textlink="">
      <xdr:nvSpPr>
        <xdr:cNvPr id="675" name="円/楕円 674"/>
        <xdr:cNvSpPr/>
      </xdr:nvSpPr>
      <xdr:spPr>
        <a:xfrm>
          <a:off x="13652500" y="161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163737</xdr:rowOff>
    </xdr:from>
    <xdr:ext cx="599010" cy="259045"/>
    <xdr:sp macro="" textlink="">
      <xdr:nvSpPr>
        <xdr:cNvPr id="676" name="テキスト ボックス 675"/>
        <xdr:cNvSpPr txBox="1"/>
      </xdr:nvSpPr>
      <xdr:spPr>
        <a:xfrm>
          <a:off x="13403794" y="159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169870</xdr:rowOff>
    </xdr:from>
    <xdr:to>
      <xdr:col>18</xdr:col>
      <xdr:colOff>492125</xdr:colOff>
      <xdr:row>97</xdr:row>
      <xdr:rowOff>100020</xdr:rowOff>
    </xdr:to>
    <xdr:sp macro="" textlink="">
      <xdr:nvSpPr>
        <xdr:cNvPr id="677" name="円/楕円 676"/>
        <xdr:cNvSpPr/>
      </xdr:nvSpPr>
      <xdr:spPr>
        <a:xfrm>
          <a:off x="12763500" y="1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91147</xdr:rowOff>
    </xdr:from>
    <xdr:ext cx="534377" cy="259045"/>
    <xdr:sp macro="" textlink="">
      <xdr:nvSpPr>
        <xdr:cNvPr id="678" name="テキスト ボックス 677"/>
        <xdr:cNvSpPr txBox="1"/>
      </xdr:nvSpPr>
      <xdr:spPr>
        <a:xfrm>
          <a:off x="12547111" y="167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2" name="テキスト ボックス 69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4" name="テキスト ボックス 69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6" name="テキスト ボックス 69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8" name="テキスト ボックス 69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0" name="テキスト ボックス 69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4" name="直線コネクタ 703"/>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6" name="直線コネクタ 70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07"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08" name="直線コネクタ 707"/>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9" name="直線コネクタ 70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0"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1" name="フローチャート : 判断 710"/>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2" name="直線コネクタ 71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3" name="フローチャート : 判断 712"/>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4" name="テキスト ボックス 713"/>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5" name="直線コネクタ 71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16" name="フローチャート : 判断 715"/>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17" name="テキスト ボックス 716"/>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82224</xdr:rowOff>
    </xdr:from>
    <xdr:to>
      <xdr:col>28</xdr:col>
      <xdr:colOff>314325</xdr:colOff>
      <xdr:row>39</xdr:row>
      <xdr:rowOff>98878</xdr:rowOff>
    </xdr:to>
    <xdr:cxnSp macro="">
      <xdr:nvCxnSpPr>
        <xdr:cNvPr id="718" name="直線コネクタ 717"/>
        <xdr:cNvCxnSpPr/>
      </xdr:nvCxnSpPr>
      <xdr:spPr>
        <a:xfrm>
          <a:off x="18656300" y="6768774"/>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19" name="フローチャート : 判断 718"/>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0" name="テキスト ボックス 719"/>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1" name="フローチャート : 判断 720"/>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2" name="テキスト ボックス 721"/>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8" name="円/楕円 72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0" name="円/楕円 72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1" name="テキスト ボックス 73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2" name="円/楕円 73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3" name="テキスト ボックス 73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4" name="円/楕円 73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5" name="テキスト ボックス 73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31424</xdr:rowOff>
    </xdr:from>
    <xdr:to>
      <xdr:col>27</xdr:col>
      <xdr:colOff>161925</xdr:colOff>
      <xdr:row>39</xdr:row>
      <xdr:rowOff>133024</xdr:rowOff>
    </xdr:to>
    <xdr:sp macro="" textlink="">
      <xdr:nvSpPr>
        <xdr:cNvPr id="736" name="円/楕円 735"/>
        <xdr:cNvSpPr/>
      </xdr:nvSpPr>
      <xdr:spPr>
        <a:xfrm>
          <a:off x="18605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124151</xdr:rowOff>
    </xdr:from>
    <xdr:ext cx="378565" cy="259045"/>
    <xdr:sp macro="" textlink="">
      <xdr:nvSpPr>
        <xdr:cNvPr id="737" name="テキスト ボックス 736"/>
        <xdr:cNvSpPr txBox="1"/>
      </xdr:nvSpPr>
      <xdr:spPr>
        <a:xfrm>
          <a:off x="18467017" y="681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59" name="直線コネクタ 758"/>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2"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3" name="直線コネクタ 762"/>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72080</xdr:rowOff>
    </xdr:from>
    <xdr:to>
      <xdr:col>32</xdr:col>
      <xdr:colOff>187325</xdr:colOff>
      <xdr:row>57</xdr:row>
      <xdr:rowOff>82207</xdr:rowOff>
    </xdr:to>
    <xdr:cxnSp macro="">
      <xdr:nvCxnSpPr>
        <xdr:cNvPr id="764" name="直線コネクタ 763"/>
        <xdr:cNvCxnSpPr/>
      </xdr:nvCxnSpPr>
      <xdr:spPr>
        <a:xfrm>
          <a:off x="21323300" y="9844730"/>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5"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66" name="フローチャート : 判断 765"/>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72080</xdr:rowOff>
    </xdr:from>
    <xdr:to>
      <xdr:col>31</xdr:col>
      <xdr:colOff>34925</xdr:colOff>
      <xdr:row>57</xdr:row>
      <xdr:rowOff>74961</xdr:rowOff>
    </xdr:to>
    <xdr:cxnSp macro="">
      <xdr:nvCxnSpPr>
        <xdr:cNvPr id="767" name="直線コネクタ 766"/>
        <xdr:cNvCxnSpPr/>
      </xdr:nvCxnSpPr>
      <xdr:spPr>
        <a:xfrm flipV="1">
          <a:off x="20434300" y="9844730"/>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68" name="フローチャート : 判断 767"/>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69" name="テキスト ボックス 768"/>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74961</xdr:rowOff>
    </xdr:from>
    <xdr:to>
      <xdr:col>29</xdr:col>
      <xdr:colOff>517525</xdr:colOff>
      <xdr:row>57</xdr:row>
      <xdr:rowOff>109022</xdr:rowOff>
    </xdr:to>
    <xdr:cxnSp macro="">
      <xdr:nvCxnSpPr>
        <xdr:cNvPr id="770" name="直線コネクタ 769"/>
        <xdr:cNvCxnSpPr/>
      </xdr:nvCxnSpPr>
      <xdr:spPr>
        <a:xfrm flipV="1">
          <a:off x="19545300" y="984761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1" name="フローチャート : 判断 770"/>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2" name="テキスト ボックス 771"/>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107948</xdr:rowOff>
    </xdr:from>
    <xdr:to>
      <xdr:col>28</xdr:col>
      <xdr:colOff>314325</xdr:colOff>
      <xdr:row>57</xdr:row>
      <xdr:rowOff>109022</xdr:rowOff>
    </xdr:to>
    <xdr:cxnSp macro="">
      <xdr:nvCxnSpPr>
        <xdr:cNvPr id="773" name="直線コネクタ 772"/>
        <xdr:cNvCxnSpPr/>
      </xdr:nvCxnSpPr>
      <xdr:spPr>
        <a:xfrm>
          <a:off x="18656300" y="9880598"/>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4" name="フローチャート : 判断 773"/>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5" name="テキスト ボックス 774"/>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76" name="フローチャート : 判断 775"/>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77" name="テキスト ボックス 776"/>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31407</xdr:rowOff>
    </xdr:from>
    <xdr:to>
      <xdr:col>32</xdr:col>
      <xdr:colOff>238125</xdr:colOff>
      <xdr:row>57</xdr:row>
      <xdr:rowOff>133007</xdr:rowOff>
    </xdr:to>
    <xdr:sp macro="" textlink="">
      <xdr:nvSpPr>
        <xdr:cNvPr id="783" name="円/楕円 782"/>
        <xdr:cNvSpPr/>
      </xdr:nvSpPr>
      <xdr:spPr>
        <a:xfrm>
          <a:off x="221107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54284</xdr:rowOff>
    </xdr:from>
    <xdr:ext cx="534377" cy="259045"/>
    <xdr:sp macro="" textlink="">
      <xdr:nvSpPr>
        <xdr:cNvPr id="784" name="貸付金該当値テキスト"/>
        <xdr:cNvSpPr txBox="1"/>
      </xdr:nvSpPr>
      <xdr:spPr>
        <a:xfrm>
          <a:off x="22212300" y="9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21280</xdr:rowOff>
    </xdr:from>
    <xdr:to>
      <xdr:col>31</xdr:col>
      <xdr:colOff>85725</xdr:colOff>
      <xdr:row>57</xdr:row>
      <xdr:rowOff>122880</xdr:rowOff>
    </xdr:to>
    <xdr:sp macro="" textlink="">
      <xdr:nvSpPr>
        <xdr:cNvPr id="785" name="円/楕円 784"/>
        <xdr:cNvSpPr/>
      </xdr:nvSpPr>
      <xdr:spPr>
        <a:xfrm>
          <a:off x="21272500" y="97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139407</xdr:rowOff>
    </xdr:from>
    <xdr:ext cx="534377" cy="259045"/>
    <xdr:sp macro="" textlink="">
      <xdr:nvSpPr>
        <xdr:cNvPr id="786" name="テキスト ボックス 785"/>
        <xdr:cNvSpPr txBox="1"/>
      </xdr:nvSpPr>
      <xdr:spPr>
        <a:xfrm>
          <a:off x="21056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24161</xdr:rowOff>
    </xdr:from>
    <xdr:to>
      <xdr:col>29</xdr:col>
      <xdr:colOff>568325</xdr:colOff>
      <xdr:row>57</xdr:row>
      <xdr:rowOff>125761</xdr:rowOff>
    </xdr:to>
    <xdr:sp macro="" textlink="">
      <xdr:nvSpPr>
        <xdr:cNvPr id="787" name="円/楕円 786"/>
        <xdr:cNvSpPr/>
      </xdr:nvSpPr>
      <xdr:spPr>
        <a:xfrm>
          <a:off x="20383500" y="97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142288</xdr:rowOff>
    </xdr:from>
    <xdr:ext cx="534377" cy="259045"/>
    <xdr:sp macro="" textlink="">
      <xdr:nvSpPr>
        <xdr:cNvPr id="788" name="テキスト ボックス 787"/>
        <xdr:cNvSpPr txBox="1"/>
      </xdr:nvSpPr>
      <xdr:spPr>
        <a:xfrm>
          <a:off x="20167111" y="95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58222</xdr:rowOff>
    </xdr:from>
    <xdr:to>
      <xdr:col>28</xdr:col>
      <xdr:colOff>365125</xdr:colOff>
      <xdr:row>57</xdr:row>
      <xdr:rowOff>159822</xdr:rowOff>
    </xdr:to>
    <xdr:sp macro="" textlink="">
      <xdr:nvSpPr>
        <xdr:cNvPr id="789" name="円/楕円 788"/>
        <xdr:cNvSpPr/>
      </xdr:nvSpPr>
      <xdr:spPr>
        <a:xfrm>
          <a:off x="19494500" y="98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4899</xdr:rowOff>
    </xdr:from>
    <xdr:ext cx="469744" cy="259045"/>
    <xdr:sp macro="" textlink="">
      <xdr:nvSpPr>
        <xdr:cNvPr id="790" name="テキスト ボックス 789"/>
        <xdr:cNvSpPr txBox="1"/>
      </xdr:nvSpPr>
      <xdr:spPr>
        <a:xfrm>
          <a:off x="19310427" y="960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57148</xdr:rowOff>
    </xdr:from>
    <xdr:to>
      <xdr:col>27</xdr:col>
      <xdr:colOff>161925</xdr:colOff>
      <xdr:row>57</xdr:row>
      <xdr:rowOff>158748</xdr:rowOff>
    </xdr:to>
    <xdr:sp macro="" textlink="">
      <xdr:nvSpPr>
        <xdr:cNvPr id="791" name="円/楕円 790"/>
        <xdr:cNvSpPr/>
      </xdr:nvSpPr>
      <xdr:spPr>
        <a:xfrm>
          <a:off x="18605500" y="9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3825</xdr:rowOff>
    </xdr:from>
    <xdr:ext cx="469744" cy="259045"/>
    <xdr:sp macro="" textlink="">
      <xdr:nvSpPr>
        <xdr:cNvPr id="792" name="テキスト ボックス 791"/>
        <xdr:cNvSpPr txBox="1"/>
      </xdr:nvSpPr>
      <xdr:spPr>
        <a:xfrm>
          <a:off x="18421427" y="96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3" name="直線コネクタ 802"/>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4" name="テキスト ボックス 803"/>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5" name="直線コネクタ 80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06" name="テキスト ボックス 805"/>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07" name="直線コネクタ 806"/>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08" name="テキスト ボックス 807"/>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1" name="直線コネクタ 810"/>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2" name="テキスト ボックス 811"/>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3" name="直線コネクタ 812"/>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4" name="テキスト ボックス 813"/>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5" name="直線コネクタ 814"/>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16" name="テキスト ボックス 815"/>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0" name="直線コネクタ 819"/>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1"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2" name="直線コネクタ 821"/>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3"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4" name="直線コネクタ 823"/>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54460</xdr:rowOff>
    </xdr:from>
    <xdr:to>
      <xdr:col>32</xdr:col>
      <xdr:colOff>187325</xdr:colOff>
      <xdr:row>79</xdr:row>
      <xdr:rowOff>10255</xdr:rowOff>
    </xdr:to>
    <xdr:cxnSp macro="">
      <xdr:nvCxnSpPr>
        <xdr:cNvPr id="825" name="直線コネクタ 824"/>
        <xdr:cNvCxnSpPr/>
      </xdr:nvCxnSpPr>
      <xdr:spPr>
        <a:xfrm>
          <a:off x="21323300" y="13427560"/>
          <a:ext cx="838200" cy="1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26"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27" name="フローチャート : 判断 826"/>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27324</xdr:rowOff>
    </xdr:from>
    <xdr:to>
      <xdr:col>31</xdr:col>
      <xdr:colOff>34925</xdr:colOff>
      <xdr:row>78</xdr:row>
      <xdr:rowOff>54460</xdr:rowOff>
    </xdr:to>
    <xdr:cxnSp macro="">
      <xdr:nvCxnSpPr>
        <xdr:cNvPr id="828" name="直線コネクタ 827"/>
        <xdr:cNvCxnSpPr/>
      </xdr:nvCxnSpPr>
      <xdr:spPr>
        <a:xfrm>
          <a:off x="20434300" y="13400424"/>
          <a:ext cx="889000" cy="2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29" name="フローチャート : 判断 828"/>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0" name="テキスト ボックス 829"/>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27324</xdr:rowOff>
    </xdr:from>
    <xdr:to>
      <xdr:col>29</xdr:col>
      <xdr:colOff>517525</xdr:colOff>
      <xdr:row>78</xdr:row>
      <xdr:rowOff>82798</xdr:rowOff>
    </xdr:to>
    <xdr:cxnSp macro="">
      <xdr:nvCxnSpPr>
        <xdr:cNvPr id="831" name="直線コネクタ 830"/>
        <xdr:cNvCxnSpPr/>
      </xdr:nvCxnSpPr>
      <xdr:spPr>
        <a:xfrm flipV="1">
          <a:off x="19545300" y="13400424"/>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2" name="フローチャート : 判断 831"/>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3" name="テキスト ボックス 832"/>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82798</xdr:rowOff>
    </xdr:from>
    <xdr:to>
      <xdr:col>28</xdr:col>
      <xdr:colOff>314325</xdr:colOff>
      <xdr:row>78</xdr:row>
      <xdr:rowOff>91475</xdr:rowOff>
    </xdr:to>
    <xdr:cxnSp macro="">
      <xdr:nvCxnSpPr>
        <xdr:cNvPr id="834" name="直線コネクタ 833"/>
        <xdr:cNvCxnSpPr/>
      </xdr:nvCxnSpPr>
      <xdr:spPr>
        <a:xfrm flipV="1">
          <a:off x="18656300" y="13455898"/>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5" name="フローチャート : 判断 834"/>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36" name="テキスト ボックス 835"/>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37" name="フローチャート : 判断 836"/>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38" name="テキスト ボックス 837"/>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130905</xdr:rowOff>
    </xdr:from>
    <xdr:to>
      <xdr:col>32</xdr:col>
      <xdr:colOff>238125</xdr:colOff>
      <xdr:row>79</xdr:row>
      <xdr:rowOff>61055</xdr:rowOff>
    </xdr:to>
    <xdr:sp macro="" textlink="">
      <xdr:nvSpPr>
        <xdr:cNvPr id="844" name="円/楕円 843"/>
        <xdr:cNvSpPr/>
      </xdr:nvSpPr>
      <xdr:spPr>
        <a:xfrm>
          <a:off x="22110700" y="135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45832</xdr:rowOff>
    </xdr:from>
    <xdr:ext cx="534377" cy="259045"/>
    <xdr:sp macro="" textlink="">
      <xdr:nvSpPr>
        <xdr:cNvPr id="845" name="繰出金該当値テキスト"/>
        <xdr:cNvSpPr txBox="1"/>
      </xdr:nvSpPr>
      <xdr:spPr>
        <a:xfrm>
          <a:off x="22212300" y="134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3660</xdr:rowOff>
    </xdr:from>
    <xdr:to>
      <xdr:col>31</xdr:col>
      <xdr:colOff>85725</xdr:colOff>
      <xdr:row>78</xdr:row>
      <xdr:rowOff>105260</xdr:rowOff>
    </xdr:to>
    <xdr:sp macro="" textlink="">
      <xdr:nvSpPr>
        <xdr:cNvPr id="846" name="円/楕円 845"/>
        <xdr:cNvSpPr/>
      </xdr:nvSpPr>
      <xdr:spPr>
        <a:xfrm>
          <a:off x="21272500" y="133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96387</xdr:rowOff>
    </xdr:from>
    <xdr:ext cx="534377" cy="259045"/>
    <xdr:sp macro="" textlink="">
      <xdr:nvSpPr>
        <xdr:cNvPr id="847" name="テキスト ボックス 846"/>
        <xdr:cNvSpPr txBox="1"/>
      </xdr:nvSpPr>
      <xdr:spPr>
        <a:xfrm>
          <a:off x="21056111" y="134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147974</xdr:rowOff>
    </xdr:from>
    <xdr:to>
      <xdr:col>29</xdr:col>
      <xdr:colOff>568325</xdr:colOff>
      <xdr:row>78</xdr:row>
      <xdr:rowOff>78124</xdr:rowOff>
    </xdr:to>
    <xdr:sp macro="" textlink="">
      <xdr:nvSpPr>
        <xdr:cNvPr id="848" name="円/楕円 847"/>
        <xdr:cNvSpPr/>
      </xdr:nvSpPr>
      <xdr:spPr>
        <a:xfrm>
          <a:off x="20383500" y="133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69251</xdr:rowOff>
    </xdr:from>
    <xdr:ext cx="534377" cy="259045"/>
    <xdr:sp macro="" textlink="">
      <xdr:nvSpPr>
        <xdr:cNvPr id="849" name="テキスト ボックス 848"/>
        <xdr:cNvSpPr txBox="1"/>
      </xdr:nvSpPr>
      <xdr:spPr>
        <a:xfrm>
          <a:off x="20167111" y="134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31998</xdr:rowOff>
    </xdr:from>
    <xdr:to>
      <xdr:col>28</xdr:col>
      <xdr:colOff>365125</xdr:colOff>
      <xdr:row>78</xdr:row>
      <xdr:rowOff>133598</xdr:rowOff>
    </xdr:to>
    <xdr:sp macro="" textlink="">
      <xdr:nvSpPr>
        <xdr:cNvPr id="850" name="円/楕円 849"/>
        <xdr:cNvSpPr/>
      </xdr:nvSpPr>
      <xdr:spPr>
        <a:xfrm>
          <a:off x="19494500" y="134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124725</xdr:rowOff>
    </xdr:from>
    <xdr:ext cx="534377" cy="259045"/>
    <xdr:sp macro="" textlink="">
      <xdr:nvSpPr>
        <xdr:cNvPr id="851" name="テキスト ボックス 850"/>
        <xdr:cNvSpPr txBox="1"/>
      </xdr:nvSpPr>
      <xdr:spPr>
        <a:xfrm>
          <a:off x="19278111"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40675</xdr:rowOff>
    </xdr:from>
    <xdr:to>
      <xdr:col>27</xdr:col>
      <xdr:colOff>161925</xdr:colOff>
      <xdr:row>78</xdr:row>
      <xdr:rowOff>142275</xdr:rowOff>
    </xdr:to>
    <xdr:sp macro="" textlink="">
      <xdr:nvSpPr>
        <xdr:cNvPr id="852" name="円/楕円 851"/>
        <xdr:cNvSpPr/>
      </xdr:nvSpPr>
      <xdr:spPr>
        <a:xfrm>
          <a:off x="18605500" y="134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133402</xdr:rowOff>
    </xdr:from>
    <xdr:ext cx="534377" cy="259045"/>
    <xdr:sp macro="" textlink="">
      <xdr:nvSpPr>
        <xdr:cNvPr id="853" name="テキスト ボックス 852"/>
        <xdr:cNvSpPr txBox="1"/>
      </xdr:nvSpPr>
      <xdr:spPr>
        <a:xfrm>
          <a:off x="18389111" y="1350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普通建設事業は、</a:t>
          </a:r>
          <a:r>
            <a:rPr kumimoji="1" lang="en-US" altLang="ja-JP" sz="1400">
              <a:solidFill>
                <a:schemeClr val="dk1"/>
              </a:solidFill>
              <a:effectLst/>
              <a:latin typeface="+mn-lt"/>
              <a:ea typeface="+mn-ea"/>
              <a:cs typeface="+mn-cs"/>
            </a:rPr>
            <a:t>H22</a:t>
          </a:r>
          <a:r>
            <a:rPr kumimoji="1" lang="ja-JP" altLang="ja-JP" sz="1400">
              <a:solidFill>
                <a:schemeClr val="dk1"/>
              </a:solidFill>
              <a:effectLst/>
              <a:latin typeface="+mn-lt"/>
              <a:ea typeface="+mn-ea"/>
              <a:cs typeface="+mn-cs"/>
            </a:rPr>
            <a:t>度より</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ヶ年で実施した新東川小学校整備関連事業に伴い</a:t>
          </a:r>
          <a:r>
            <a:rPr kumimoji="1" lang="en-US" altLang="ja-JP" sz="1400">
              <a:solidFill>
                <a:schemeClr val="dk1"/>
              </a:solidFill>
              <a:effectLst/>
              <a:latin typeface="+mn-lt"/>
              <a:ea typeface="+mn-ea"/>
              <a:cs typeface="+mn-cs"/>
            </a:rPr>
            <a:t>H25</a:t>
          </a:r>
          <a:r>
            <a:rPr kumimoji="1" lang="ja-JP" altLang="ja-JP" sz="1400">
              <a:solidFill>
                <a:schemeClr val="dk1"/>
              </a:solidFill>
              <a:effectLst/>
              <a:latin typeface="+mn-lt"/>
              <a:ea typeface="+mn-ea"/>
              <a:cs typeface="+mn-cs"/>
            </a:rPr>
            <a:t>度にピークを迎えている。現在も、住民一人当たり</a:t>
          </a:r>
          <a:r>
            <a:rPr kumimoji="1" lang="en-US" altLang="ja-JP" sz="1400">
              <a:solidFill>
                <a:schemeClr val="dk1"/>
              </a:solidFill>
              <a:effectLst/>
              <a:latin typeface="+mn-lt"/>
              <a:ea typeface="+mn-ea"/>
              <a:cs typeface="+mn-cs"/>
            </a:rPr>
            <a:t>217,667</a:t>
          </a:r>
          <a:r>
            <a:rPr kumimoji="1" lang="ja-JP" altLang="ja-JP" sz="1400">
              <a:solidFill>
                <a:schemeClr val="dk1"/>
              </a:solidFill>
              <a:effectLst/>
              <a:latin typeface="+mn-lt"/>
              <a:ea typeface="+mn-ea"/>
              <a:cs typeface="+mn-cs"/>
            </a:rPr>
            <a:t>円と類似団体と比較して一人当たりのコストが高い状況となっているが、これは、辺地対策事業や緊急防災減災事業の増加等によるものであり、普通交付税補填率が大きい起債ため実質公債費率としては大幅に上昇しない。しかしながら、常にプライマリーバランスを考慮し、今後の町づくり計画等に基づき、計画的な事業の取捨選択を徹底していくことで、無駄な事業費の減少を目指します。</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
7,917
247.30
7,507,902
7,346,676
138,415
3,695,303
11,522,539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94742</xdr:rowOff>
    </xdr:from>
    <xdr:to>
      <xdr:col>6</xdr:col>
      <xdr:colOff>511175</xdr:colOff>
      <xdr:row>36</xdr:row>
      <xdr:rowOff>117348</xdr:rowOff>
    </xdr:to>
    <xdr:cxnSp macro="">
      <xdr:nvCxnSpPr>
        <xdr:cNvPr id="61" name="直線コネクタ 60"/>
        <xdr:cNvCxnSpPr/>
      </xdr:nvCxnSpPr>
      <xdr:spPr>
        <a:xfrm flipV="1">
          <a:off x="3797300" y="6266942"/>
          <a:ext cx="8382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117348</xdr:rowOff>
    </xdr:from>
    <xdr:to>
      <xdr:col>5</xdr:col>
      <xdr:colOff>358775</xdr:colOff>
      <xdr:row>36</xdr:row>
      <xdr:rowOff>141605</xdr:rowOff>
    </xdr:to>
    <xdr:cxnSp macro="">
      <xdr:nvCxnSpPr>
        <xdr:cNvPr id="64" name="直線コネクタ 63"/>
        <xdr:cNvCxnSpPr/>
      </xdr:nvCxnSpPr>
      <xdr:spPr>
        <a:xfrm flipV="1">
          <a:off x="2908300" y="628954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141605</xdr:rowOff>
    </xdr:from>
    <xdr:to>
      <xdr:col>4</xdr:col>
      <xdr:colOff>155575</xdr:colOff>
      <xdr:row>36</xdr:row>
      <xdr:rowOff>142494</xdr:rowOff>
    </xdr:to>
    <xdr:cxnSp macro="">
      <xdr:nvCxnSpPr>
        <xdr:cNvPr id="67" name="直線コネクタ 66"/>
        <xdr:cNvCxnSpPr/>
      </xdr:nvCxnSpPr>
      <xdr:spPr>
        <a:xfrm flipV="1">
          <a:off x="2019300" y="631380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15367</xdr:rowOff>
    </xdr:from>
    <xdr:to>
      <xdr:col>2</xdr:col>
      <xdr:colOff>638175</xdr:colOff>
      <xdr:row>36</xdr:row>
      <xdr:rowOff>142494</xdr:rowOff>
    </xdr:to>
    <xdr:cxnSp macro="">
      <xdr:nvCxnSpPr>
        <xdr:cNvPr id="70" name="直線コネクタ 69"/>
        <xdr:cNvCxnSpPr/>
      </xdr:nvCxnSpPr>
      <xdr:spPr>
        <a:xfrm>
          <a:off x="1130300" y="6187567"/>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43942</xdr:rowOff>
    </xdr:from>
    <xdr:to>
      <xdr:col>6</xdr:col>
      <xdr:colOff>561975</xdr:colOff>
      <xdr:row>36</xdr:row>
      <xdr:rowOff>145542</xdr:rowOff>
    </xdr:to>
    <xdr:sp macro="" textlink="">
      <xdr:nvSpPr>
        <xdr:cNvPr id="80" name="円/楕円 79"/>
        <xdr:cNvSpPr/>
      </xdr:nvSpPr>
      <xdr:spPr>
        <a:xfrm>
          <a:off x="45847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22369</xdr:rowOff>
    </xdr:from>
    <xdr:ext cx="469744" cy="259045"/>
    <xdr:sp macro="" textlink="">
      <xdr:nvSpPr>
        <xdr:cNvPr id="81" name="議会費該当値テキスト"/>
        <xdr:cNvSpPr txBox="1"/>
      </xdr:nvSpPr>
      <xdr:spPr>
        <a:xfrm>
          <a:off x="4686300"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66548</xdr:rowOff>
    </xdr:from>
    <xdr:to>
      <xdr:col>5</xdr:col>
      <xdr:colOff>409575</xdr:colOff>
      <xdr:row>36</xdr:row>
      <xdr:rowOff>168148</xdr:rowOff>
    </xdr:to>
    <xdr:sp macro="" textlink="">
      <xdr:nvSpPr>
        <xdr:cNvPr id="82" name="円/楕円 81"/>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159275</xdr:rowOff>
    </xdr:from>
    <xdr:ext cx="469744" cy="259045"/>
    <xdr:sp macro="" textlink="">
      <xdr:nvSpPr>
        <xdr:cNvPr id="83" name="テキスト ボックス 82"/>
        <xdr:cNvSpPr txBox="1"/>
      </xdr:nvSpPr>
      <xdr:spPr>
        <a:xfrm>
          <a:off x="3562427"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90805</xdr:rowOff>
    </xdr:from>
    <xdr:to>
      <xdr:col>4</xdr:col>
      <xdr:colOff>206375</xdr:colOff>
      <xdr:row>37</xdr:row>
      <xdr:rowOff>20955</xdr:rowOff>
    </xdr:to>
    <xdr:sp macro="" textlink="">
      <xdr:nvSpPr>
        <xdr:cNvPr id="84" name="円/楕円 83"/>
        <xdr:cNvSpPr/>
      </xdr:nvSpPr>
      <xdr:spPr>
        <a:xfrm>
          <a:off x="2857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12082</xdr:rowOff>
    </xdr:from>
    <xdr:ext cx="469744" cy="259045"/>
    <xdr:sp macro="" textlink="">
      <xdr:nvSpPr>
        <xdr:cNvPr id="85" name="テキスト ボックス 84"/>
        <xdr:cNvSpPr txBox="1"/>
      </xdr:nvSpPr>
      <xdr:spPr>
        <a:xfrm>
          <a:off x="2673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91694</xdr:rowOff>
    </xdr:from>
    <xdr:to>
      <xdr:col>3</xdr:col>
      <xdr:colOff>3175</xdr:colOff>
      <xdr:row>37</xdr:row>
      <xdr:rowOff>21844</xdr:rowOff>
    </xdr:to>
    <xdr:sp macro="" textlink="">
      <xdr:nvSpPr>
        <xdr:cNvPr id="86" name="円/楕円 85"/>
        <xdr:cNvSpPr/>
      </xdr:nvSpPr>
      <xdr:spPr>
        <a:xfrm>
          <a:off x="1968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12971</xdr:rowOff>
    </xdr:from>
    <xdr:ext cx="469744" cy="259045"/>
    <xdr:sp macro="" textlink="">
      <xdr:nvSpPr>
        <xdr:cNvPr id="87" name="テキスト ボックス 86"/>
        <xdr:cNvSpPr txBox="1"/>
      </xdr:nvSpPr>
      <xdr:spPr>
        <a:xfrm>
          <a:off x="1784427" y="635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136017</xdr:rowOff>
    </xdr:from>
    <xdr:to>
      <xdr:col>1</xdr:col>
      <xdr:colOff>485775</xdr:colOff>
      <xdr:row>36</xdr:row>
      <xdr:rowOff>66167</xdr:rowOff>
    </xdr:to>
    <xdr:sp macro="" textlink="">
      <xdr:nvSpPr>
        <xdr:cNvPr id="88" name="円/楕円 87"/>
        <xdr:cNvSpPr/>
      </xdr:nvSpPr>
      <xdr:spPr>
        <a:xfrm>
          <a:off x="1079500" y="61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57294</xdr:rowOff>
    </xdr:from>
    <xdr:ext cx="534377" cy="259045"/>
    <xdr:sp macro="" textlink="">
      <xdr:nvSpPr>
        <xdr:cNvPr id="89" name="テキスト ボックス 88"/>
        <xdr:cNvSpPr txBox="1"/>
      </xdr:nvSpPr>
      <xdr:spPr>
        <a:xfrm>
          <a:off x="863111" y="62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32693</xdr:rowOff>
    </xdr:from>
    <xdr:to>
      <xdr:col>6</xdr:col>
      <xdr:colOff>511175</xdr:colOff>
      <xdr:row>55</xdr:row>
      <xdr:rowOff>113705</xdr:rowOff>
    </xdr:to>
    <xdr:cxnSp macro="">
      <xdr:nvCxnSpPr>
        <xdr:cNvPr id="120" name="直線コネクタ 119"/>
        <xdr:cNvCxnSpPr/>
      </xdr:nvCxnSpPr>
      <xdr:spPr>
        <a:xfrm>
          <a:off x="3797300" y="9462443"/>
          <a:ext cx="8382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32693</xdr:rowOff>
    </xdr:from>
    <xdr:to>
      <xdr:col>5</xdr:col>
      <xdr:colOff>358775</xdr:colOff>
      <xdr:row>55</xdr:row>
      <xdr:rowOff>108483</xdr:rowOff>
    </xdr:to>
    <xdr:cxnSp macro="">
      <xdr:nvCxnSpPr>
        <xdr:cNvPr id="123" name="直線コネクタ 122"/>
        <xdr:cNvCxnSpPr/>
      </xdr:nvCxnSpPr>
      <xdr:spPr>
        <a:xfrm flipV="1">
          <a:off x="2908300" y="9462443"/>
          <a:ext cx="889000" cy="7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108483</xdr:rowOff>
    </xdr:from>
    <xdr:to>
      <xdr:col>4</xdr:col>
      <xdr:colOff>155575</xdr:colOff>
      <xdr:row>55</xdr:row>
      <xdr:rowOff>127607</xdr:rowOff>
    </xdr:to>
    <xdr:cxnSp macro="">
      <xdr:nvCxnSpPr>
        <xdr:cNvPr id="126" name="直線コネクタ 125"/>
        <xdr:cNvCxnSpPr/>
      </xdr:nvCxnSpPr>
      <xdr:spPr>
        <a:xfrm flipV="1">
          <a:off x="2019300" y="9538233"/>
          <a:ext cx="8890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127607</xdr:rowOff>
    </xdr:from>
    <xdr:to>
      <xdr:col>2</xdr:col>
      <xdr:colOff>638175</xdr:colOff>
      <xdr:row>57</xdr:row>
      <xdr:rowOff>85934</xdr:rowOff>
    </xdr:to>
    <xdr:cxnSp macro="">
      <xdr:nvCxnSpPr>
        <xdr:cNvPr id="129" name="直線コネクタ 128"/>
        <xdr:cNvCxnSpPr/>
      </xdr:nvCxnSpPr>
      <xdr:spPr>
        <a:xfrm flipV="1">
          <a:off x="1130300" y="9557357"/>
          <a:ext cx="889000" cy="30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62905</xdr:rowOff>
    </xdr:from>
    <xdr:to>
      <xdr:col>6</xdr:col>
      <xdr:colOff>561975</xdr:colOff>
      <xdr:row>55</xdr:row>
      <xdr:rowOff>164505</xdr:rowOff>
    </xdr:to>
    <xdr:sp macro="" textlink="">
      <xdr:nvSpPr>
        <xdr:cNvPr id="139" name="円/楕円 138"/>
        <xdr:cNvSpPr/>
      </xdr:nvSpPr>
      <xdr:spPr>
        <a:xfrm>
          <a:off x="4584700" y="94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85782</xdr:rowOff>
    </xdr:from>
    <xdr:ext cx="599010" cy="259045"/>
    <xdr:sp macro="" textlink="">
      <xdr:nvSpPr>
        <xdr:cNvPr id="140" name="総務費該当値テキスト"/>
        <xdr:cNvSpPr txBox="1"/>
      </xdr:nvSpPr>
      <xdr:spPr>
        <a:xfrm>
          <a:off x="4686300" y="934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205,460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153343</xdr:rowOff>
    </xdr:from>
    <xdr:to>
      <xdr:col>5</xdr:col>
      <xdr:colOff>409575</xdr:colOff>
      <xdr:row>55</xdr:row>
      <xdr:rowOff>83493</xdr:rowOff>
    </xdr:to>
    <xdr:sp macro="" textlink="">
      <xdr:nvSpPr>
        <xdr:cNvPr id="141" name="円/楕円 140"/>
        <xdr:cNvSpPr/>
      </xdr:nvSpPr>
      <xdr:spPr>
        <a:xfrm>
          <a:off x="3746500" y="94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100020</xdr:rowOff>
    </xdr:from>
    <xdr:ext cx="599010" cy="259045"/>
    <xdr:sp macro="" textlink="">
      <xdr:nvSpPr>
        <xdr:cNvPr id="142" name="テキスト ボックス 141"/>
        <xdr:cNvSpPr txBox="1"/>
      </xdr:nvSpPr>
      <xdr:spPr>
        <a:xfrm>
          <a:off x="3497794" y="918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57683</xdr:rowOff>
    </xdr:from>
    <xdr:to>
      <xdr:col>4</xdr:col>
      <xdr:colOff>206375</xdr:colOff>
      <xdr:row>55</xdr:row>
      <xdr:rowOff>159283</xdr:rowOff>
    </xdr:to>
    <xdr:sp macro="" textlink="">
      <xdr:nvSpPr>
        <xdr:cNvPr id="143" name="円/楕円 142"/>
        <xdr:cNvSpPr/>
      </xdr:nvSpPr>
      <xdr:spPr>
        <a:xfrm>
          <a:off x="2857500" y="94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4360</xdr:rowOff>
    </xdr:from>
    <xdr:ext cx="599010" cy="259045"/>
    <xdr:sp macro="" textlink="">
      <xdr:nvSpPr>
        <xdr:cNvPr id="144" name="テキスト ボックス 143"/>
        <xdr:cNvSpPr txBox="1"/>
      </xdr:nvSpPr>
      <xdr:spPr>
        <a:xfrm>
          <a:off x="2608794" y="926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76807</xdr:rowOff>
    </xdr:from>
    <xdr:to>
      <xdr:col>3</xdr:col>
      <xdr:colOff>3175</xdr:colOff>
      <xdr:row>56</xdr:row>
      <xdr:rowOff>6957</xdr:rowOff>
    </xdr:to>
    <xdr:sp macro="" textlink="">
      <xdr:nvSpPr>
        <xdr:cNvPr id="145" name="円/楕円 144"/>
        <xdr:cNvSpPr/>
      </xdr:nvSpPr>
      <xdr:spPr>
        <a:xfrm>
          <a:off x="1968500" y="95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23484</xdr:rowOff>
    </xdr:from>
    <xdr:ext cx="599010" cy="259045"/>
    <xdr:sp macro="" textlink="">
      <xdr:nvSpPr>
        <xdr:cNvPr id="146" name="テキスト ボックス 145"/>
        <xdr:cNvSpPr txBox="1"/>
      </xdr:nvSpPr>
      <xdr:spPr>
        <a:xfrm>
          <a:off x="1719794" y="928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35134</xdr:rowOff>
    </xdr:from>
    <xdr:to>
      <xdr:col>1</xdr:col>
      <xdr:colOff>485775</xdr:colOff>
      <xdr:row>57</xdr:row>
      <xdr:rowOff>136734</xdr:rowOff>
    </xdr:to>
    <xdr:sp macro="" textlink="">
      <xdr:nvSpPr>
        <xdr:cNvPr id="147" name="円/楕円 146"/>
        <xdr:cNvSpPr/>
      </xdr:nvSpPr>
      <xdr:spPr>
        <a:xfrm>
          <a:off x="1079500" y="98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127861</xdr:rowOff>
    </xdr:from>
    <xdr:ext cx="599010" cy="259045"/>
    <xdr:sp macro="" textlink="">
      <xdr:nvSpPr>
        <xdr:cNvPr id="148" name="テキスト ボックス 147"/>
        <xdr:cNvSpPr txBox="1"/>
      </xdr:nvSpPr>
      <xdr:spPr>
        <a:xfrm>
          <a:off x="830794" y="990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140226</xdr:rowOff>
    </xdr:from>
    <xdr:to>
      <xdr:col>6</xdr:col>
      <xdr:colOff>511175</xdr:colOff>
      <xdr:row>77</xdr:row>
      <xdr:rowOff>159190</xdr:rowOff>
    </xdr:to>
    <xdr:cxnSp macro="">
      <xdr:nvCxnSpPr>
        <xdr:cNvPr id="176" name="直線コネクタ 175"/>
        <xdr:cNvCxnSpPr/>
      </xdr:nvCxnSpPr>
      <xdr:spPr>
        <a:xfrm flipV="1">
          <a:off x="3797300" y="13341876"/>
          <a:ext cx="8382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159190</xdr:rowOff>
    </xdr:from>
    <xdr:to>
      <xdr:col>5</xdr:col>
      <xdr:colOff>358775</xdr:colOff>
      <xdr:row>77</xdr:row>
      <xdr:rowOff>168939</xdr:rowOff>
    </xdr:to>
    <xdr:cxnSp macro="">
      <xdr:nvCxnSpPr>
        <xdr:cNvPr id="179" name="直線コネクタ 178"/>
        <xdr:cNvCxnSpPr/>
      </xdr:nvCxnSpPr>
      <xdr:spPr>
        <a:xfrm flipV="1">
          <a:off x="2908300" y="13360840"/>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168939</xdr:rowOff>
    </xdr:from>
    <xdr:to>
      <xdr:col>4</xdr:col>
      <xdr:colOff>155575</xdr:colOff>
      <xdr:row>78</xdr:row>
      <xdr:rowOff>8621</xdr:rowOff>
    </xdr:to>
    <xdr:cxnSp macro="">
      <xdr:nvCxnSpPr>
        <xdr:cNvPr id="182" name="直線コネクタ 181"/>
        <xdr:cNvCxnSpPr/>
      </xdr:nvCxnSpPr>
      <xdr:spPr>
        <a:xfrm flipV="1">
          <a:off x="2019300" y="13370589"/>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171357</xdr:rowOff>
    </xdr:from>
    <xdr:to>
      <xdr:col>2</xdr:col>
      <xdr:colOff>638175</xdr:colOff>
      <xdr:row>78</xdr:row>
      <xdr:rowOff>8621</xdr:rowOff>
    </xdr:to>
    <xdr:cxnSp macro="">
      <xdr:nvCxnSpPr>
        <xdr:cNvPr id="185" name="直線コネクタ 184"/>
        <xdr:cNvCxnSpPr/>
      </xdr:nvCxnSpPr>
      <xdr:spPr>
        <a:xfrm>
          <a:off x="1130300" y="13373007"/>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89426</xdr:rowOff>
    </xdr:from>
    <xdr:to>
      <xdr:col>6</xdr:col>
      <xdr:colOff>561975</xdr:colOff>
      <xdr:row>78</xdr:row>
      <xdr:rowOff>19576</xdr:rowOff>
    </xdr:to>
    <xdr:sp macro="" textlink="">
      <xdr:nvSpPr>
        <xdr:cNvPr id="195" name="円/楕円 194"/>
        <xdr:cNvSpPr/>
      </xdr:nvSpPr>
      <xdr:spPr>
        <a:xfrm>
          <a:off x="45847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67853</xdr:rowOff>
    </xdr:from>
    <xdr:ext cx="599010" cy="259045"/>
    <xdr:sp macro="" textlink="">
      <xdr:nvSpPr>
        <xdr:cNvPr id="196" name="民生費該当値テキスト"/>
        <xdr:cNvSpPr txBox="1"/>
      </xdr:nvSpPr>
      <xdr:spPr>
        <a:xfrm>
          <a:off x="4686300" y="1326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108390</xdr:rowOff>
    </xdr:from>
    <xdr:to>
      <xdr:col>5</xdr:col>
      <xdr:colOff>409575</xdr:colOff>
      <xdr:row>78</xdr:row>
      <xdr:rowOff>38540</xdr:rowOff>
    </xdr:to>
    <xdr:sp macro="" textlink="">
      <xdr:nvSpPr>
        <xdr:cNvPr id="197" name="円/楕円 196"/>
        <xdr:cNvSpPr/>
      </xdr:nvSpPr>
      <xdr:spPr>
        <a:xfrm>
          <a:off x="3746500" y="133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29667</xdr:rowOff>
    </xdr:from>
    <xdr:ext cx="599010" cy="259045"/>
    <xdr:sp macro="" textlink="">
      <xdr:nvSpPr>
        <xdr:cNvPr id="198" name="テキスト ボックス 197"/>
        <xdr:cNvSpPr txBox="1"/>
      </xdr:nvSpPr>
      <xdr:spPr>
        <a:xfrm>
          <a:off x="3497794" y="1340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118139</xdr:rowOff>
    </xdr:from>
    <xdr:to>
      <xdr:col>4</xdr:col>
      <xdr:colOff>206375</xdr:colOff>
      <xdr:row>78</xdr:row>
      <xdr:rowOff>48289</xdr:rowOff>
    </xdr:to>
    <xdr:sp macro="" textlink="">
      <xdr:nvSpPr>
        <xdr:cNvPr id="199" name="円/楕円 198"/>
        <xdr:cNvSpPr/>
      </xdr:nvSpPr>
      <xdr:spPr>
        <a:xfrm>
          <a:off x="2857500" y="133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39416</xdr:rowOff>
    </xdr:from>
    <xdr:ext cx="599010" cy="259045"/>
    <xdr:sp macro="" textlink="">
      <xdr:nvSpPr>
        <xdr:cNvPr id="200" name="テキスト ボックス 199"/>
        <xdr:cNvSpPr txBox="1"/>
      </xdr:nvSpPr>
      <xdr:spPr>
        <a:xfrm>
          <a:off x="2608794" y="1341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129271</xdr:rowOff>
    </xdr:from>
    <xdr:to>
      <xdr:col>3</xdr:col>
      <xdr:colOff>3175</xdr:colOff>
      <xdr:row>78</xdr:row>
      <xdr:rowOff>59421</xdr:rowOff>
    </xdr:to>
    <xdr:sp macro="" textlink="">
      <xdr:nvSpPr>
        <xdr:cNvPr id="201" name="円/楕円 200"/>
        <xdr:cNvSpPr/>
      </xdr:nvSpPr>
      <xdr:spPr>
        <a:xfrm>
          <a:off x="1968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50548</xdr:rowOff>
    </xdr:from>
    <xdr:ext cx="599010" cy="259045"/>
    <xdr:sp macro="" textlink="">
      <xdr:nvSpPr>
        <xdr:cNvPr id="202" name="テキスト ボックス 201"/>
        <xdr:cNvSpPr txBox="1"/>
      </xdr:nvSpPr>
      <xdr:spPr>
        <a:xfrm>
          <a:off x="1719794" y="1342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120557</xdr:rowOff>
    </xdr:from>
    <xdr:to>
      <xdr:col>1</xdr:col>
      <xdr:colOff>485775</xdr:colOff>
      <xdr:row>78</xdr:row>
      <xdr:rowOff>50707</xdr:rowOff>
    </xdr:to>
    <xdr:sp macro="" textlink="">
      <xdr:nvSpPr>
        <xdr:cNvPr id="203" name="円/楕円 202"/>
        <xdr:cNvSpPr/>
      </xdr:nvSpPr>
      <xdr:spPr>
        <a:xfrm>
          <a:off x="1079500" y="133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41834</xdr:rowOff>
    </xdr:from>
    <xdr:ext cx="599010" cy="259045"/>
    <xdr:sp macro="" textlink="">
      <xdr:nvSpPr>
        <xdr:cNvPr id="204" name="テキスト ボックス 203"/>
        <xdr:cNvSpPr txBox="1"/>
      </xdr:nvSpPr>
      <xdr:spPr>
        <a:xfrm>
          <a:off x="830794" y="134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8103</xdr:rowOff>
    </xdr:from>
    <xdr:to>
      <xdr:col>6</xdr:col>
      <xdr:colOff>511175</xdr:colOff>
      <xdr:row>97</xdr:row>
      <xdr:rowOff>100262</xdr:rowOff>
    </xdr:to>
    <xdr:cxnSp macro="">
      <xdr:nvCxnSpPr>
        <xdr:cNvPr id="231" name="直線コネクタ 230"/>
        <xdr:cNvCxnSpPr/>
      </xdr:nvCxnSpPr>
      <xdr:spPr>
        <a:xfrm>
          <a:off x="3797300" y="16638753"/>
          <a:ext cx="8382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8103</xdr:rowOff>
    </xdr:from>
    <xdr:to>
      <xdr:col>5</xdr:col>
      <xdr:colOff>358775</xdr:colOff>
      <xdr:row>97</xdr:row>
      <xdr:rowOff>34905</xdr:rowOff>
    </xdr:to>
    <xdr:cxnSp macro="">
      <xdr:nvCxnSpPr>
        <xdr:cNvPr id="234" name="直線コネクタ 233"/>
        <xdr:cNvCxnSpPr/>
      </xdr:nvCxnSpPr>
      <xdr:spPr>
        <a:xfrm flipV="1">
          <a:off x="2908300" y="16638753"/>
          <a:ext cx="889000" cy="2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34905</xdr:rowOff>
    </xdr:from>
    <xdr:to>
      <xdr:col>4</xdr:col>
      <xdr:colOff>155575</xdr:colOff>
      <xdr:row>97</xdr:row>
      <xdr:rowOff>69492</xdr:rowOff>
    </xdr:to>
    <xdr:cxnSp macro="">
      <xdr:nvCxnSpPr>
        <xdr:cNvPr id="237" name="直線コネクタ 236"/>
        <xdr:cNvCxnSpPr/>
      </xdr:nvCxnSpPr>
      <xdr:spPr>
        <a:xfrm flipV="1">
          <a:off x="2019300" y="16665555"/>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69492</xdr:rowOff>
    </xdr:from>
    <xdr:to>
      <xdr:col>2</xdr:col>
      <xdr:colOff>638175</xdr:colOff>
      <xdr:row>97</xdr:row>
      <xdr:rowOff>72341</xdr:rowOff>
    </xdr:to>
    <xdr:cxnSp macro="">
      <xdr:nvCxnSpPr>
        <xdr:cNvPr id="240" name="直線コネクタ 239"/>
        <xdr:cNvCxnSpPr/>
      </xdr:nvCxnSpPr>
      <xdr:spPr>
        <a:xfrm flipV="1">
          <a:off x="1130300" y="16700142"/>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49462</xdr:rowOff>
    </xdr:from>
    <xdr:to>
      <xdr:col>6</xdr:col>
      <xdr:colOff>561975</xdr:colOff>
      <xdr:row>97</xdr:row>
      <xdr:rowOff>151062</xdr:rowOff>
    </xdr:to>
    <xdr:sp macro="" textlink="">
      <xdr:nvSpPr>
        <xdr:cNvPr id="250" name="円/楕円 249"/>
        <xdr:cNvSpPr/>
      </xdr:nvSpPr>
      <xdr:spPr>
        <a:xfrm>
          <a:off x="4584700" y="166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135839</xdr:rowOff>
    </xdr:from>
    <xdr:ext cx="534377" cy="259045"/>
    <xdr:sp macro="" textlink="">
      <xdr:nvSpPr>
        <xdr:cNvPr id="251" name="衛生費該当値テキスト"/>
        <xdr:cNvSpPr txBox="1"/>
      </xdr:nvSpPr>
      <xdr:spPr>
        <a:xfrm>
          <a:off x="4686300" y="165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128753</xdr:rowOff>
    </xdr:from>
    <xdr:to>
      <xdr:col>5</xdr:col>
      <xdr:colOff>409575</xdr:colOff>
      <xdr:row>97</xdr:row>
      <xdr:rowOff>58903</xdr:rowOff>
    </xdr:to>
    <xdr:sp macro="" textlink="">
      <xdr:nvSpPr>
        <xdr:cNvPr id="252" name="円/楕円 251"/>
        <xdr:cNvSpPr/>
      </xdr:nvSpPr>
      <xdr:spPr>
        <a:xfrm>
          <a:off x="3746500" y="165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50030</xdr:rowOff>
    </xdr:from>
    <xdr:ext cx="534377" cy="259045"/>
    <xdr:sp macro="" textlink="">
      <xdr:nvSpPr>
        <xdr:cNvPr id="253" name="テキスト ボックス 252"/>
        <xdr:cNvSpPr txBox="1"/>
      </xdr:nvSpPr>
      <xdr:spPr>
        <a:xfrm>
          <a:off x="3530111" y="166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155555</xdr:rowOff>
    </xdr:from>
    <xdr:to>
      <xdr:col>4</xdr:col>
      <xdr:colOff>206375</xdr:colOff>
      <xdr:row>97</xdr:row>
      <xdr:rowOff>85705</xdr:rowOff>
    </xdr:to>
    <xdr:sp macro="" textlink="">
      <xdr:nvSpPr>
        <xdr:cNvPr id="254" name="円/楕円 253"/>
        <xdr:cNvSpPr/>
      </xdr:nvSpPr>
      <xdr:spPr>
        <a:xfrm>
          <a:off x="2857500" y="166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76832</xdr:rowOff>
    </xdr:from>
    <xdr:ext cx="534377" cy="259045"/>
    <xdr:sp macro="" textlink="">
      <xdr:nvSpPr>
        <xdr:cNvPr id="255" name="テキスト ボックス 254"/>
        <xdr:cNvSpPr txBox="1"/>
      </xdr:nvSpPr>
      <xdr:spPr>
        <a:xfrm>
          <a:off x="2641111" y="167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18692</xdr:rowOff>
    </xdr:from>
    <xdr:to>
      <xdr:col>3</xdr:col>
      <xdr:colOff>3175</xdr:colOff>
      <xdr:row>97</xdr:row>
      <xdr:rowOff>120292</xdr:rowOff>
    </xdr:to>
    <xdr:sp macro="" textlink="">
      <xdr:nvSpPr>
        <xdr:cNvPr id="256" name="円/楕円 255"/>
        <xdr:cNvSpPr/>
      </xdr:nvSpPr>
      <xdr:spPr>
        <a:xfrm>
          <a:off x="1968500" y="166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111419</xdr:rowOff>
    </xdr:from>
    <xdr:ext cx="534377" cy="259045"/>
    <xdr:sp macro="" textlink="">
      <xdr:nvSpPr>
        <xdr:cNvPr id="257" name="テキスト ボックス 256"/>
        <xdr:cNvSpPr txBox="1"/>
      </xdr:nvSpPr>
      <xdr:spPr>
        <a:xfrm>
          <a:off x="1752111" y="167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21541</xdr:rowOff>
    </xdr:from>
    <xdr:to>
      <xdr:col>1</xdr:col>
      <xdr:colOff>485775</xdr:colOff>
      <xdr:row>97</xdr:row>
      <xdr:rowOff>123141</xdr:rowOff>
    </xdr:to>
    <xdr:sp macro="" textlink="">
      <xdr:nvSpPr>
        <xdr:cNvPr id="258" name="円/楕円 257"/>
        <xdr:cNvSpPr/>
      </xdr:nvSpPr>
      <xdr:spPr>
        <a:xfrm>
          <a:off x="1079500" y="166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114268</xdr:rowOff>
    </xdr:from>
    <xdr:ext cx="534377" cy="259045"/>
    <xdr:sp macro="" textlink="">
      <xdr:nvSpPr>
        <xdr:cNvPr id="259" name="テキスト ボックス 258"/>
        <xdr:cNvSpPr txBox="1"/>
      </xdr:nvSpPr>
      <xdr:spPr>
        <a:xfrm>
          <a:off x="863111" y="167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96746</xdr:rowOff>
    </xdr:from>
    <xdr:to>
      <xdr:col>15</xdr:col>
      <xdr:colOff>180975</xdr:colOff>
      <xdr:row>58</xdr:row>
      <xdr:rowOff>47627</xdr:rowOff>
    </xdr:to>
    <xdr:cxnSp macro="">
      <xdr:nvCxnSpPr>
        <xdr:cNvPr id="343" name="直線コネクタ 342"/>
        <xdr:cNvCxnSpPr/>
      </xdr:nvCxnSpPr>
      <xdr:spPr>
        <a:xfrm flipV="1">
          <a:off x="9639300" y="9869396"/>
          <a:ext cx="838200" cy="1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24608</xdr:rowOff>
    </xdr:from>
    <xdr:to>
      <xdr:col>14</xdr:col>
      <xdr:colOff>28575</xdr:colOff>
      <xdr:row>58</xdr:row>
      <xdr:rowOff>47627</xdr:rowOff>
    </xdr:to>
    <xdr:cxnSp macro="">
      <xdr:nvCxnSpPr>
        <xdr:cNvPr id="346" name="直線コネクタ 345"/>
        <xdr:cNvCxnSpPr/>
      </xdr:nvCxnSpPr>
      <xdr:spPr>
        <a:xfrm>
          <a:off x="8750300" y="9968708"/>
          <a:ext cx="889000" cy="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24608</xdr:rowOff>
    </xdr:from>
    <xdr:to>
      <xdr:col>12</xdr:col>
      <xdr:colOff>511175</xdr:colOff>
      <xdr:row>58</xdr:row>
      <xdr:rowOff>66761</xdr:rowOff>
    </xdr:to>
    <xdr:cxnSp macro="">
      <xdr:nvCxnSpPr>
        <xdr:cNvPr id="349" name="直線コネクタ 348"/>
        <xdr:cNvCxnSpPr/>
      </xdr:nvCxnSpPr>
      <xdr:spPr>
        <a:xfrm flipV="1">
          <a:off x="7861300" y="9968708"/>
          <a:ext cx="889000" cy="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36655</xdr:rowOff>
    </xdr:from>
    <xdr:to>
      <xdr:col>11</xdr:col>
      <xdr:colOff>307975</xdr:colOff>
      <xdr:row>58</xdr:row>
      <xdr:rowOff>66761</xdr:rowOff>
    </xdr:to>
    <xdr:cxnSp macro="">
      <xdr:nvCxnSpPr>
        <xdr:cNvPr id="352" name="直線コネクタ 351"/>
        <xdr:cNvCxnSpPr/>
      </xdr:nvCxnSpPr>
      <xdr:spPr>
        <a:xfrm>
          <a:off x="6972300" y="9980755"/>
          <a:ext cx="8890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45946</xdr:rowOff>
    </xdr:from>
    <xdr:to>
      <xdr:col>15</xdr:col>
      <xdr:colOff>231775</xdr:colOff>
      <xdr:row>57</xdr:row>
      <xdr:rowOff>147546</xdr:rowOff>
    </xdr:to>
    <xdr:sp macro="" textlink="">
      <xdr:nvSpPr>
        <xdr:cNvPr id="362" name="円/楕円 361"/>
        <xdr:cNvSpPr/>
      </xdr:nvSpPr>
      <xdr:spPr>
        <a:xfrm>
          <a:off x="10426700" y="98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24373</xdr:rowOff>
    </xdr:from>
    <xdr:ext cx="534377" cy="259045"/>
    <xdr:sp macro="" textlink="">
      <xdr:nvSpPr>
        <xdr:cNvPr id="363" name="農林水産業費該当値テキスト"/>
        <xdr:cNvSpPr txBox="1"/>
      </xdr:nvSpPr>
      <xdr:spPr>
        <a:xfrm>
          <a:off x="10528300"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168277</xdr:rowOff>
    </xdr:from>
    <xdr:to>
      <xdr:col>14</xdr:col>
      <xdr:colOff>79375</xdr:colOff>
      <xdr:row>58</xdr:row>
      <xdr:rowOff>98427</xdr:rowOff>
    </xdr:to>
    <xdr:sp macro="" textlink="">
      <xdr:nvSpPr>
        <xdr:cNvPr id="364" name="円/楕円 363"/>
        <xdr:cNvSpPr/>
      </xdr:nvSpPr>
      <xdr:spPr>
        <a:xfrm>
          <a:off x="9588500" y="99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89554</xdr:rowOff>
    </xdr:from>
    <xdr:ext cx="534377" cy="259045"/>
    <xdr:sp macro="" textlink="">
      <xdr:nvSpPr>
        <xdr:cNvPr id="365" name="テキスト ボックス 364"/>
        <xdr:cNvSpPr txBox="1"/>
      </xdr:nvSpPr>
      <xdr:spPr>
        <a:xfrm>
          <a:off x="9372111"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145258</xdr:rowOff>
    </xdr:from>
    <xdr:to>
      <xdr:col>12</xdr:col>
      <xdr:colOff>561975</xdr:colOff>
      <xdr:row>58</xdr:row>
      <xdr:rowOff>75408</xdr:rowOff>
    </xdr:to>
    <xdr:sp macro="" textlink="">
      <xdr:nvSpPr>
        <xdr:cNvPr id="366" name="円/楕円 365"/>
        <xdr:cNvSpPr/>
      </xdr:nvSpPr>
      <xdr:spPr>
        <a:xfrm>
          <a:off x="8699500" y="99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66535</xdr:rowOff>
    </xdr:from>
    <xdr:ext cx="534377" cy="259045"/>
    <xdr:sp macro="" textlink="">
      <xdr:nvSpPr>
        <xdr:cNvPr id="367" name="テキスト ボックス 366"/>
        <xdr:cNvSpPr txBox="1"/>
      </xdr:nvSpPr>
      <xdr:spPr>
        <a:xfrm>
          <a:off x="8483111" y="100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15961</xdr:rowOff>
    </xdr:from>
    <xdr:to>
      <xdr:col>11</xdr:col>
      <xdr:colOff>358775</xdr:colOff>
      <xdr:row>58</xdr:row>
      <xdr:rowOff>117561</xdr:rowOff>
    </xdr:to>
    <xdr:sp macro="" textlink="">
      <xdr:nvSpPr>
        <xdr:cNvPr id="368" name="円/楕円 367"/>
        <xdr:cNvSpPr/>
      </xdr:nvSpPr>
      <xdr:spPr>
        <a:xfrm>
          <a:off x="7810500" y="99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108688</xdr:rowOff>
    </xdr:from>
    <xdr:ext cx="534377" cy="259045"/>
    <xdr:sp macro="" textlink="">
      <xdr:nvSpPr>
        <xdr:cNvPr id="369" name="テキスト ボックス 368"/>
        <xdr:cNvSpPr txBox="1"/>
      </xdr:nvSpPr>
      <xdr:spPr>
        <a:xfrm>
          <a:off x="7594111" y="100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157305</xdr:rowOff>
    </xdr:from>
    <xdr:to>
      <xdr:col>10</xdr:col>
      <xdr:colOff>155575</xdr:colOff>
      <xdr:row>58</xdr:row>
      <xdr:rowOff>87455</xdr:rowOff>
    </xdr:to>
    <xdr:sp macro="" textlink="">
      <xdr:nvSpPr>
        <xdr:cNvPr id="370" name="円/楕円 369"/>
        <xdr:cNvSpPr/>
      </xdr:nvSpPr>
      <xdr:spPr>
        <a:xfrm>
          <a:off x="6921500" y="99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78582</xdr:rowOff>
    </xdr:from>
    <xdr:ext cx="534377" cy="259045"/>
    <xdr:sp macro="" textlink="">
      <xdr:nvSpPr>
        <xdr:cNvPr id="371" name="テキスト ボックス 370"/>
        <xdr:cNvSpPr txBox="1"/>
      </xdr:nvSpPr>
      <xdr:spPr>
        <a:xfrm>
          <a:off x="6705111" y="100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42214</xdr:rowOff>
    </xdr:from>
    <xdr:to>
      <xdr:col>15</xdr:col>
      <xdr:colOff>180975</xdr:colOff>
      <xdr:row>71</xdr:row>
      <xdr:rowOff>116269</xdr:rowOff>
    </xdr:to>
    <xdr:cxnSp macro="">
      <xdr:nvCxnSpPr>
        <xdr:cNvPr id="400" name="直線コネクタ 399"/>
        <xdr:cNvCxnSpPr/>
      </xdr:nvCxnSpPr>
      <xdr:spPr>
        <a:xfrm flipV="1">
          <a:off x="9639300" y="12215164"/>
          <a:ext cx="838200" cy="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116269</xdr:rowOff>
    </xdr:from>
    <xdr:to>
      <xdr:col>14</xdr:col>
      <xdr:colOff>28575</xdr:colOff>
      <xdr:row>73</xdr:row>
      <xdr:rowOff>148590</xdr:rowOff>
    </xdr:to>
    <xdr:cxnSp macro="">
      <xdr:nvCxnSpPr>
        <xdr:cNvPr id="403" name="直線コネクタ 402"/>
        <xdr:cNvCxnSpPr/>
      </xdr:nvCxnSpPr>
      <xdr:spPr>
        <a:xfrm flipV="1">
          <a:off x="8750300" y="12289219"/>
          <a:ext cx="889000" cy="37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148590</xdr:rowOff>
    </xdr:from>
    <xdr:to>
      <xdr:col>12</xdr:col>
      <xdr:colOff>511175</xdr:colOff>
      <xdr:row>75</xdr:row>
      <xdr:rowOff>123075</xdr:rowOff>
    </xdr:to>
    <xdr:cxnSp macro="">
      <xdr:nvCxnSpPr>
        <xdr:cNvPr id="406" name="直線コネクタ 405"/>
        <xdr:cNvCxnSpPr/>
      </xdr:nvCxnSpPr>
      <xdr:spPr>
        <a:xfrm flipV="1">
          <a:off x="7861300" y="12664440"/>
          <a:ext cx="889000" cy="3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24067</xdr:rowOff>
    </xdr:from>
    <xdr:to>
      <xdr:col>11</xdr:col>
      <xdr:colOff>307975</xdr:colOff>
      <xdr:row>75</xdr:row>
      <xdr:rowOff>123075</xdr:rowOff>
    </xdr:to>
    <xdr:cxnSp macro="">
      <xdr:nvCxnSpPr>
        <xdr:cNvPr id="409" name="直線コネクタ 408"/>
        <xdr:cNvCxnSpPr/>
      </xdr:nvCxnSpPr>
      <xdr:spPr>
        <a:xfrm>
          <a:off x="6972300" y="12711367"/>
          <a:ext cx="889000" cy="2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162864</xdr:rowOff>
    </xdr:from>
    <xdr:to>
      <xdr:col>15</xdr:col>
      <xdr:colOff>231775</xdr:colOff>
      <xdr:row>71</xdr:row>
      <xdr:rowOff>93014</xdr:rowOff>
    </xdr:to>
    <xdr:sp macro="" textlink="">
      <xdr:nvSpPr>
        <xdr:cNvPr id="419" name="円/楕円 418"/>
        <xdr:cNvSpPr/>
      </xdr:nvSpPr>
      <xdr:spPr>
        <a:xfrm>
          <a:off x="10426700" y="121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115891</xdr:rowOff>
    </xdr:from>
    <xdr:ext cx="599010" cy="259045"/>
    <xdr:sp macro="" textlink="">
      <xdr:nvSpPr>
        <xdr:cNvPr id="420" name="商工費該当値テキスト"/>
        <xdr:cNvSpPr txBox="1"/>
      </xdr:nvSpPr>
      <xdr:spPr>
        <a:xfrm>
          <a:off x="10528300" y="121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65469</xdr:rowOff>
    </xdr:from>
    <xdr:to>
      <xdr:col>14</xdr:col>
      <xdr:colOff>79375</xdr:colOff>
      <xdr:row>71</xdr:row>
      <xdr:rowOff>167069</xdr:rowOff>
    </xdr:to>
    <xdr:sp macro="" textlink="">
      <xdr:nvSpPr>
        <xdr:cNvPr id="421" name="円/楕円 420"/>
        <xdr:cNvSpPr/>
      </xdr:nvSpPr>
      <xdr:spPr>
        <a:xfrm>
          <a:off x="9588500" y="122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12146</xdr:rowOff>
    </xdr:from>
    <xdr:ext cx="599010" cy="259045"/>
    <xdr:sp macro="" textlink="">
      <xdr:nvSpPr>
        <xdr:cNvPr id="422" name="テキスト ボックス 421"/>
        <xdr:cNvSpPr txBox="1"/>
      </xdr:nvSpPr>
      <xdr:spPr>
        <a:xfrm>
          <a:off x="9339794" y="1201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97790</xdr:rowOff>
    </xdr:from>
    <xdr:to>
      <xdr:col>12</xdr:col>
      <xdr:colOff>561975</xdr:colOff>
      <xdr:row>74</xdr:row>
      <xdr:rowOff>27940</xdr:rowOff>
    </xdr:to>
    <xdr:sp macro="" textlink="">
      <xdr:nvSpPr>
        <xdr:cNvPr id="423" name="円/楕円 422"/>
        <xdr:cNvSpPr/>
      </xdr:nvSpPr>
      <xdr:spPr>
        <a:xfrm>
          <a:off x="8699500" y="12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44467</xdr:rowOff>
    </xdr:from>
    <xdr:ext cx="534377" cy="259045"/>
    <xdr:sp macro="" textlink="">
      <xdr:nvSpPr>
        <xdr:cNvPr id="424" name="テキスト ボックス 423"/>
        <xdr:cNvSpPr txBox="1"/>
      </xdr:nvSpPr>
      <xdr:spPr>
        <a:xfrm>
          <a:off x="8483111" y="123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72,800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72275</xdr:rowOff>
    </xdr:from>
    <xdr:to>
      <xdr:col>11</xdr:col>
      <xdr:colOff>358775</xdr:colOff>
      <xdr:row>76</xdr:row>
      <xdr:rowOff>2425</xdr:rowOff>
    </xdr:to>
    <xdr:sp macro="" textlink="">
      <xdr:nvSpPr>
        <xdr:cNvPr id="425" name="円/楕円 424"/>
        <xdr:cNvSpPr/>
      </xdr:nvSpPr>
      <xdr:spPr>
        <a:xfrm>
          <a:off x="7810500" y="12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18952</xdr:rowOff>
    </xdr:from>
    <xdr:ext cx="534377" cy="259045"/>
    <xdr:sp macro="" textlink="">
      <xdr:nvSpPr>
        <xdr:cNvPr id="426" name="テキスト ボックス 425"/>
        <xdr:cNvSpPr txBox="1"/>
      </xdr:nvSpPr>
      <xdr:spPr>
        <a:xfrm>
          <a:off x="7594111" y="127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47,809</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144717</xdr:rowOff>
    </xdr:from>
    <xdr:to>
      <xdr:col>10</xdr:col>
      <xdr:colOff>155575</xdr:colOff>
      <xdr:row>74</xdr:row>
      <xdr:rowOff>74867</xdr:rowOff>
    </xdr:to>
    <xdr:sp macro="" textlink="">
      <xdr:nvSpPr>
        <xdr:cNvPr id="427" name="円/楕円 426"/>
        <xdr:cNvSpPr/>
      </xdr:nvSpPr>
      <xdr:spPr>
        <a:xfrm>
          <a:off x="6921500" y="126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91394</xdr:rowOff>
    </xdr:from>
    <xdr:ext cx="534377" cy="259045"/>
    <xdr:sp macro="" textlink="">
      <xdr:nvSpPr>
        <xdr:cNvPr id="428" name="テキスト ボックス 427"/>
        <xdr:cNvSpPr txBox="1"/>
      </xdr:nvSpPr>
      <xdr:spPr>
        <a:xfrm>
          <a:off x="6705111" y="124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71284</xdr:rowOff>
    </xdr:from>
    <xdr:to>
      <xdr:col>15</xdr:col>
      <xdr:colOff>180340</xdr:colOff>
      <xdr:row>98</xdr:row>
      <xdr:rowOff>120648</xdr:rowOff>
    </xdr:to>
    <xdr:cxnSp macro="">
      <xdr:nvCxnSpPr>
        <xdr:cNvPr id="454" name="直線コネクタ 453"/>
        <xdr:cNvCxnSpPr/>
      </xdr:nvCxnSpPr>
      <xdr:spPr>
        <a:xfrm flipV="1">
          <a:off x="10475595" y="15673234"/>
          <a:ext cx="1270" cy="1249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124475</xdr:rowOff>
    </xdr:from>
    <xdr:ext cx="534377" cy="259045"/>
    <xdr:sp macro="" textlink="">
      <xdr:nvSpPr>
        <xdr:cNvPr id="455" name="土木費最小値テキスト"/>
        <xdr:cNvSpPr txBox="1"/>
      </xdr:nvSpPr>
      <xdr:spPr>
        <a:xfrm>
          <a:off x="10528300" y="169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120648</xdr:rowOff>
    </xdr:from>
    <xdr:to>
      <xdr:col>15</xdr:col>
      <xdr:colOff>269875</xdr:colOff>
      <xdr:row>98</xdr:row>
      <xdr:rowOff>120648</xdr:rowOff>
    </xdr:to>
    <xdr:cxnSp macro="">
      <xdr:nvCxnSpPr>
        <xdr:cNvPr id="456" name="直線コネクタ 455"/>
        <xdr:cNvCxnSpPr/>
      </xdr:nvCxnSpPr>
      <xdr:spPr>
        <a:xfrm>
          <a:off x="10388600" y="1692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17961</xdr:rowOff>
    </xdr:from>
    <xdr:ext cx="599010" cy="259045"/>
    <xdr:sp macro="" textlink="">
      <xdr:nvSpPr>
        <xdr:cNvPr id="457" name="土木費最大値テキスト"/>
        <xdr:cNvSpPr txBox="1"/>
      </xdr:nvSpPr>
      <xdr:spPr>
        <a:xfrm>
          <a:off x="10528300" y="15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91</xdr:row>
      <xdr:rowOff>71284</xdr:rowOff>
    </xdr:from>
    <xdr:to>
      <xdr:col>15</xdr:col>
      <xdr:colOff>269875</xdr:colOff>
      <xdr:row>91</xdr:row>
      <xdr:rowOff>71284</xdr:rowOff>
    </xdr:to>
    <xdr:cxnSp macro="">
      <xdr:nvCxnSpPr>
        <xdr:cNvPr id="458" name="直線コネクタ 457"/>
        <xdr:cNvCxnSpPr/>
      </xdr:nvCxnSpPr>
      <xdr:spPr>
        <a:xfrm>
          <a:off x="10388600" y="15673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137675</xdr:rowOff>
    </xdr:from>
    <xdr:to>
      <xdr:col>15</xdr:col>
      <xdr:colOff>180975</xdr:colOff>
      <xdr:row>95</xdr:row>
      <xdr:rowOff>29012</xdr:rowOff>
    </xdr:to>
    <xdr:cxnSp macro="">
      <xdr:nvCxnSpPr>
        <xdr:cNvPr id="459" name="直線コネクタ 458"/>
        <xdr:cNvCxnSpPr/>
      </xdr:nvCxnSpPr>
      <xdr:spPr>
        <a:xfrm>
          <a:off x="9639300" y="15739625"/>
          <a:ext cx="838200" cy="5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130805</xdr:rowOff>
    </xdr:from>
    <xdr:ext cx="534377" cy="259045"/>
    <xdr:sp macro="" textlink="">
      <xdr:nvSpPr>
        <xdr:cNvPr id="460" name="土木費平均値テキスト"/>
        <xdr:cNvSpPr txBox="1"/>
      </xdr:nvSpPr>
      <xdr:spPr>
        <a:xfrm>
          <a:off x="10528300" y="1641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152378</xdr:rowOff>
    </xdr:from>
    <xdr:to>
      <xdr:col>15</xdr:col>
      <xdr:colOff>231775</xdr:colOff>
      <xdr:row>96</xdr:row>
      <xdr:rowOff>82528</xdr:rowOff>
    </xdr:to>
    <xdr:sp macro="" textlink="">
      <xdr:nvSpPr>
        <xdr:cNvPr id="461" name="フローチャート : 判断 460"/>
        <xdr:cNvSpPr/>
      </xdr:nvSpPr>
      <xdr:spPr>
        <a:xfrm>
          <a:off x="10426700" y="164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54452</xdr:rowOff>
    </xdr:from>
    <xdr:to>
      <xdr:col>14</xdr:col>
      <xdr:colOff>28575</xdr:colOff>
      <xdr:row>91</xdr:row>
      <xdr:rowOff>137675</xdr:rowOff>
    </xdr:to>
    <xdr:cxnSp macro="">
      <xdr:nvCxnSpPr>
        <xdr:cNvPr id="462" name="直線コネクタ 461"/>
        <xdr:cNvCxnSpPr/>
      </xdr:nvCxnSpPr>
      <xdr:spPr>
        <a:xfrm>
          <a:off x="8750300" y="15656402"/>
          <a:ext cx="889000" cy="8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115698</xdr:rowOff>
    </xdr:from>
    <xdr:to>
      <xdr:col>14</xdr:col>
      <xdr:colOff>79375</xdr:colOff>
      <xdr:row>96</xdr:row>
      <xdr:rowOff>45848</xdr:rowOff>
    </xdr:to>
    <xdr:sp macro="" textlink="">
      <xdr:nvSpPr>
        <xdr:cNvPr id="463" name="フローチャート : 判断 462"/>
        <xdr:cNvSpPr/>
      </xdr:nvSpPr>
      <xdr:spPr>
        <a:xfrm>
          <a:off x="9588500" y="1640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36975</xdr:rowOff>
    </xdr:from>
    <xdr:ext cx="534377" cy="259045"/>
    <xdr:sp macro="" textlink="">
      <xdr:nvSpPr>
        <xdr:cNvPr id="464" name="テキスト ボックス 463"/>
        <xdr:cNvSpPr txBox="1"/>
      </xdr:nvSpPr>
      <xdr:spPr>
        <a:xfrm>
          <a:off x="9372111" y="164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54452</xdr:rowOff>
    </xdr:from>
    <xdr:to>
      <xdr:col>12</xdr:col>
      <xdr:colOff>511175</xdr:colOff>
      <xdr:row>94</xdr:row>
      <xdr:rowOff>64550</xdr:rowOff>
    </xdr:to>
    <xdr:cxnSp macro="">
      <xdr:nvCxnSpPr>
        <xdr:cNvPr id="465" name="直線コネクタ 464"/>
        <xdr:cNvCxnSpPr/>
      </xdr:nvCxnSpPr>
      <xdr:spPr>
        <a:xfrm flipV="1">
          <a:off x="7861300" y="15656402"/>
          <a:ext cx="889000" cy="5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128088</xdr:rowOff>
    </xdr:from>
    <xdr:to>
      <xdr:col>12</xdr:col>
      <xdr:colOff>561975</xdr:colOff>
      <xdr:row>96</xdr:row>
      <xdr:rowOff>58238</xdr:rowOff>
    </xdr:to>
    <xdr:sp macro="" textlink="">
      <xdr:nvSpPr>
        <xdr:cNvPr id="466" name="フローチャート : 判断 465"/>
        <xdr:cNvSpPr/>
      </xdr:nvSpPr>
      <xdr:spPr>
        <a:xfrm>
          <a:off x="8699500" y="164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49365</xdr:rowOff>
    </xdr:from>
    <xdr:ext cx="534377" cy="259045"/>
    <xdr:sp macro="" textlink="">
      <xdr:nvSpPr>
        <xdr:cNvPr id="467" name="テキスト ボックス 466"/>
        <xdr:cNvSpPr txBox="1"/>
      </xdr:nvSpPr>
      <xdr:spPr>
        <a:xfrm>
          <a:off x="8483111" y="165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64550</xdr:rowOff>
    </xdr:from>
    <xdr:to>
      <xdr:col>11</xdr:col>
      <xdr:colOff>307975</xdr:colOff>
      <xdr:row>95</xdr:row>
      <xdr:rowOff>159268</xdr:rowOff>
    </xdr:to>
    <xdr:cxnSp macro="">
      <xdr:nvCxnSpPr>
        <xdr:cNvPr id="468" name="直線コネクタ 467"/>
        <xdr:cNvCxnSpPr/>
      </xdr:nvCxnSpPr>
      <xdr:spPr>
        <a:xfrm flipV="1">
          <a:off x="6972300" y="16180850"/>
          <a:ext cx="889000" cy="2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33945</xdr:rowOff>
    </xdr:from>
    <xdr:to>
      <xdr:col>11</xdr:col>
      <xdr:colOff>358775</xdr:colOff>
      <xdr:row>96</xdr:row>
      <xdr:rowOff>135545</xdr:rowOff>
    </xdr:to>
    <xdr:sp macro="" textlink="">
      <xdr:nvSpPr>
        <xdr:cNvPr id="469" name="フローチャート : 判断 468"/>
        <xdr:cNvSpPr/>
      </xdr:nvSpPr>
      <xdr:spPr>
        <a:xfrm>
          <a:off x="7810500" y="1649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126672</xdr:rowOff>
    </xdr:from>
    <xdr:ext cx="534377" cy="259045"/>
    <xdr:sp macro="" textlink="">
      <xdr:nvSpPr>
        <xdr:cNvPr id="470" name="テキスト ボックス 469"/>
        <xdr:cNvSpPr txBox="1"/>
      </xdr:nvSpPr>
      <xdr:spPr>
        <a:xfrm>
          <a:off x="7594111" y="165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47955</xdr:rowOff>
    </xdr:from>
    <xdr:to>
      <xdr:col>10</xdr:col>
      <xdr:colOff>155575</xdr:colOff>
      <xdr:row>96</xdr:row>
      <xdr:rowOff>149555</xdr:rowOff>
    </xdr:to>
    <xdr:sp macro="" textlink="">
      <xdr:nvSpPr>
        <xdr:cNvPr id="471" name="フローチャート : 判断 470"/>
        <xdr:cNvSpPr/>
      </xdr:nvSpPr>
      <xdr:spPr>
        <a:xfrm>
          <a:off x="6921500" y="165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140682</xdr:rowOff>
    </xdr:from>
    <xdr:ext cx="534377" cy="259045"/>
    <xdr:sp macro="" textlink="">
      <xdr:nvSpPr>
        <xdr:cNvPr id="472" name="テキスト ボックス 471"/>
        <xdr:cNvSpPr txBox="1"/>
      </xdr:nvSpPr>
      <xdr:spPr>
        <a:xfrm>
          <a:off x="6705111" y="165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149662</xdr:rowOff>
    </xdr:from>
    <xdr:to>
      <xdr:col>15</xdr:col>
      <xdr:colOff>231775</xdr:colOff>
      <xdr:row>95</xdr:row>
      <xdr:rowOff>79812</xdr:rowOff>
    </xdr:to>
    <xdr:sp macro="" textlink="">
      <xdr:nvSpPr>
        <xdr:cNvPr id="478" name="円/楕円 477"/>
        <xdr:cNvSpPr/>
      </xdr:nvSpPr>
      <xdr:spPr>
        <a:xfrm>
          <a:off x="10426700" y="162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1089</xdr:rowOff>
    </xdr:from>
    <xdr:ext cx="599010" cy="259045"/>
    <xdr:sp macro="" textlink="">
      <xdr:nvSpPr>
        <xdr:cNvPr id="479" name="土木費該当値テキスト"/>
        <xdr:cNvSpPr txBox="1"/>
      </xdr:nvSpPr>
      <xdr:spPr>
        <a:xfrm>
          <a:off x="10528300" y="1611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115,697</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86875</xdr:rowOff>
    </xdr:from>
    <xdr:to>
      <xdr:col>14</xdr:col>
      <xdr:colOff>79375</xdr:colOff>
      <xdr:row>92</xdr:row>
      <xdr:rowOff>17025</xdr:rowOff>
    </xdr:to>
    <xdr:sp macro="" textlink="">
      <xdr:nvSpPr>
        <xdr:cNvPr id="480" name="円/楕円 479"/>
        <xdr:cNvSpPr/>
      </xdr:nvSpPr>
      <xdr:spPr>
        <a:xfrm>
          <a:off x="9588500" y="156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33552</xdr:rowOff>
    </xdr:from>
    <xdr:ext cx="599010" cy="259045"/>
    <xdr:sp macro="" textlink="">
      <xdr:nvSpPr>
        <xdr:cNvPr id="481" name="テキスト ボックス 480"/>
        <xdr:cNvSpPr txBox="1"/>
      </xdr:nvSpPr>
      <xdr:spPr>
        <a:xfrm>
          <a:off x="9339794" y="1546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204,060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3652</xdr:rowOff>
    </xdr:from>
    <xdr:to>
      <xdr:col>12</xdr:col>
      <xdr:colOff>561975</xdr:colOff>
      <xdr:row>91</xdr:row>
      <xdr:rowOff>105252</xdr:rowOff>
    </xdr:to>
    <xdr:sp macro="" textlink="">
      <xdr:nvSpPr>
        <xdr:cNvPr id="482" name="円/楕円 481"/>
        <xdr:cNvSpPr/>
      </xdr:nvSpPr>
      <xdr:spPr>
        <a:xfrm>
          <a:off x="8699500" y="156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121779</xdr:rowOff>
    </xdr:from>
    <xdr:ext cx="599010" cy="259045"/>
    <xdr:sp macro="" textlink="">
      <xdr:nvSpPr>
        <xdr:cNvPr id="483" name="テキスト ボックス 482"/>
        <xdr:cNvSpPr txBox="1"/>
      </xdr:nvSpPr>
      <xdr:spPr>
        <a:xfrm>
          <a:off x="8450794" y="153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13750</xdr:rowOff>
    </xdr:from>
    <xdr:to>
      <xdr:col>11</xdr:col>
      <xdr:colOff>358775</xdr:colOff>
      <xdr:row>94</xdr:row>
      <xdr:rowOff>115350</xdr:rowOff>
    </xdr:to>
    <xdr:sp macro="" textlink="">
      <xdr:nvSpPr>
        <xdr:cNvPr id="484" name="円/楕円 483"/>
        <xdr:cNvSpPr/>
      </xdr:nvSpPr>
      <xdr:spPr>
        <a:xfrm>
          <a:off x="7810500" y="161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131877</xdr:rowOff>
    </xdr:from>
    <xdr:ext cx="599010" cy="259045"/>
    <xdr:sp macro="" textlink="">
      <xdr:nvSpPr>
        <xdr:cNvPr id="485" name="テキスト ボックス 484"/>
        <xdr:cNvSpPr txBox="1"/>
      </xdr:nvSpPr>
      <xdr:spPr>
        <a:xfrm>
          <a:off x="7561794" y="1590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108468</xdr:rowOff>
    </xdr:from>
    <xdr:to>
      <xdr:col>10</xdr:col>
      <xdr:colOff>155575</xdr:colOff>
      <xdr:row>96</xdr:row>
      <xdr:rowOff>38618</xdr:rowOff>
    </xdr:to>
    <xdr:sp macro="" textlink="">
      <xdr:nvSpPr>
        <xdr:cNvPr id="486" name="円/楕円 485"/>
        <xdr:cNvSpPr/>
      </xdr:nvSpPr>
      <xdr:spPr>
        <a:xfrm>
          <a:off x="6921500" y="163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55145</xdr:rowOff>
    </xdr:from>
    <xdr:ext cx="534377" cy="259045"/>
    <xdr:sp macro="" textlink="">
      <xdr:nvSpPr>
        <xdr:cNvPr id="487" name="テキスト ボックス 486"/>
        <xdr:cNvSpPr txBox="1"/>
      </xdr:nvSpPr>
      <xdr:spPr>
        <a:xfrm>
          <a:off x="6705111" y="1617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11" name="直線コネクタ 510"/>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2"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3" name="直線コネクタ 512"/>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4"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5" name="直線コネクタ 514"/>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42453</xdr:rowOff>
    </xdr:from>
    <xdr:to>
      <xdr:col>23</xdr:col>
      <xdr:colOff>517525</xdr:colOff>
      <xdr:row>38</xdr:row>
      <xdr:rowOff>51178</xdr:rowOff>
    </xdr:to>
    <xdr:cxnSp macro="">
      <xdr:nvCxnSpPr>
        <xdr:cNvPr id="516" name="直線コネクタ 515"/>
        <xdr:cNvCxnSpPr/>
      </xdr:nvCxnSpPr>
      <xdr:spPr>
        <a:xfrm>
          <a:off x="15481300" y="6557553"/>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7"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8" name="フローチャート : 判断 517"/>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42453</xdr:rowOff>
    </xdr:from>
    <xdr:to>
      <xdr:col>22</xdr:col>
      <xdr:colOff>365125</xdr:colOff>
      <xdr:row>38</xdr:row>
      <xdr:rowOff>50271</xdr:rowOff>
    </xdr:to>
    <xdr:cxnSp macro="">
      <xdr:nvCxnSpPr>
        <xdr:cNvPr id="519" name="直線コネクタ 518"/>
        <xdr:cNvCxnSpPr/>
      </xdr:nvCxnSpPr>
      <xdr:spPr>
        <a:xfrm flipV="1">
          <a:off x="14592300" y="655755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20" name="フローチャート : 判断 519"/>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21" name="テキスト ボックス 520"/>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34003</xdr:rowOff>
    </xdr:from>
    <xdr:to>
      <xdr:col>21</xdr:col>
      <xdr:colOff>161925</xdr:colOff>
      <xdr:row>38</xdr:row>
      <xdr:rowOff>50271</xdr:rowOff>
    </xdr:to>
    <xdr:cxnSp macro="">
      <xdr:nvCxnSpPr>
        <xdr:cNvPr id="522" name="直線コネクタ 521"/>
        <xdr:cNvCxnSpPr/>
      </xdr:nvCxnSpPr>
      <xdr:spPr>
        <a:xfrm>
          <a:off x="13703300" y="6549103"/>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3" name="フローチャート : 判断 522"/>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4" name="テキスト ボックス 523"/>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34003</xdr:rowOff>
    </xdr:from>
    <xdr:to>
      <xdr:col>19</xdr:col>
      <xdr:colOff>644525</xdr:colOff>
      <xdr:row>38</xdr:row>
      <xdr:rowOff>53914</xdr:rowOff>
    </xdr:to>
    <xdr:cxnSp macro="">
      <xdr:nvCxnSpPr>
        <xdr:cNvPr id="525" name="直線コネクタ 524"/>
        <xdr:cNvCxnSpPr/>
      </xdr:nvCxnSpPr>
      <xdr:spPr>
        <a:xfrm flipV="1">
          <a:off x="12814300" y="6549103"/>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6" name="フローチャート : 判断 525"/>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7" name="テキスト ボックス 526"/>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8" name="フローチャート : 判断 527"/>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9" name="テキスト ボックス 528"/>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378</xdr:rowOff>
    </xdr:from>
    <xdr:to>
      <xdr:col>23</xdr:col>
      <xdr:colOff>568325</xdr:colOff>
      <xdr:row>38</xdr:row>
      <xdr:rowOff>101978</xdr:rowOff>
    </xdr:to>
    <xdr:sp macro="" textlink="">
      <xdr:nvSpPr>
        <xdr:cNvPr id="535" name="円/楕円 534"/>
        <xdr:cNvSpPr/>
      </xdr:nvSpPr>
      <xdr:spPr>
        <a:xfrm>
          <a:off x="16268700" y="65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86755</xdr:rowOff>
    </xdr:from>
    <xdr:ext cx="534377" cy="259045"/>
    <xdr:sp macro="" textlink="">
      <xdr:nvSpPr>
        <xdr:cNvPr id="536" name="消防費該当値テキスト"/>
        <xdr:cNvSpPr txBox="1"/>
      </xdr:nvSpPr>
      <xdr:spPr>
        <a:xfrm>
          <a:off x="16370300" y="64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163103</xdr:rowOff>
    </xdr:from>
    <xdr:to>
      <xdr:col>22</xdr:col>
      <xdr:colOff>415925</xdr:colOff>
      <xdr:row>38</xdr:row>
      <xdr:rowOff>93253</xdr:rowOff>
    </xdr:to>
    <xdr:sp macro="" textlink="">
      <xdr:nvSpPr>
        <xdr:cNvPr id="537" name="円/楕円 536"/>
        <xdr:cNvSpPr/>
      </xdr:nvSpPr>
      <xdr:spPr>
        <a:xfrm>
          <a:off x="15430500" y="65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84380</xdr:rowOff>
    </xdr:from>
    <xdr:ext cx="534377" cy="259045"/>
    <xdr:sp macro="" textlink="">
      <xdr:nvSpPr>
        <xdr:cNvPr id="538" name="テキスト ボックス 537"/>
        <xdr:cNvSpPr txBox="1"/>
      </xdr:nvSpPr>
      <xdr:spPr>
        <a:xfrm>
          <a:off x="15214111" y="659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170921</xdr:rowOff>
    </xdr:from>
    <xdr:to>
      <xdr:col>21</xdr:col>
      <xdr:colOff>212725</xdr:colOff>
      <xdr:row>38</xdr:row>
      <xdr:rowOff>101071</xdr:rowOff>
    </xdr:to>
    <xdr:sp macro="" textlink="">
      <xdr:nvSpPr>
        <xdr:cNvPr id="539" name="円/楕円 538"/>
        <xdr:cNvSpPr/>
      </xdr:nvSpPr>
      <xdr:spPr>
        <a:xfrm>
          <a:off x="14541500" y="65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92198</xdr:rowOff>
    </xdr:from>
    <xdr:ext cx="534377" cy="259045"/>
    <xdr:sp macro="" textlink="">
      <xdr:nvSpPr>
        <xdr:cNvPr id="540" name="テキスト ボックス 539"/>
        <xdr:cNvSpPr txBox="1"/>
      </xdr:nvSpPr>
      <xdr:spPr>
        <a:xfrm>
          <a:off x="14325111" y="66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154653</xdr:rowOff>
    </xdr:from>
    <xdr:to>
      <xdr:col>20</xdr:col>
      <xdr:colOff>9525</xdr:colOff>
      <xdr:row>38</xdr:row>
      <xdr:rowOff>84803</xdr:rowOff>
    </xdr:to>
    <xdr:sp macro="" textlink="">
      <xdr:nvSpPr>
        <xdr:cNvPr id="541" name="円/楕円 540"/>
        <xdr:cNvSpPr/>
      </xdr:nvSpPr>
      <xdr:spPr>
        <a:xfrm>
          <a:off x="13652500" y="6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75930</xdr:rowOff>
    </xdr:from>
    <xdr:ext cx="534377" cy="259045"/>
    <xdr:sp macro="" textlink="">
      <xdr:nvSpPr>
        <xdr:cNvPr id="542" name="テキスト ボックス 541"/>
        <xdr:cNvSpPr txBox="1"/>
      </xdr:nvSpPr>
      <xdr:spPr>
        <a:xfrm>
          <a:off x="13436111" y="65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3114</xdr:rowOff>
    </xdr:from>
    <xdr:to>
      <xdr:col>18</xdr:col>
      <xdr:colOff>492125</xdr:colOff>
      <xdr:row>38</xdr:row>
      <xdr:rowOff>104714</xdr:rowOff>
    </xdr:to>
    <xdr:sp macro="" textlink="">
      <xdr:nvSpPr>
        <xdr:cNvPr id="543" name="円/楕円 542"/>
        <xdr:cNvSpPr/>
      </xdr:nvSpPr>
      <xdr:spPr>
        <a:xfrm>
          <a:off x="12763500" y="65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95841</xdr:rowOff>
    </xdr:from>
    <xdr:ext cx="534377" cy="259045"/>
    <xdr:sp macro="" textlink="">
      <xdr:nvSpPr>
        <xdr:cNvPr id="544" name="テキスト ボックス 543"/>
        <xdr:cNvSpPr txBox="1"/>
      </xdr:nvSpPr>
      <xdr:spPr>
        <a:xfrm>
          <a:off x="12547111" y="66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8" name="テキスト ボックス 55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71760</xdr:rowOff>
    </xdr:from>
    <xdr:to>
      <xdr:col>23</xdr:col>
      <xdr:colOff>516889</xdr:colOff>
      <xdr:row>58</xdr:row>
      <xdr:rowOff>84150</xdr:rowOff>
    </xdr:to>
    <xdr:cxnSp macro="">
      <xdr:nvCxnSpPr>
        <xdr:cNvPr id="568" name="直線コネクタ 567"/>
        <xdr:cNvCxnSpPr/>
      </xdr:nvCxnSpPr>
      <xdr:spPr>
        <a:xfrm flipV="1">
          <a:off x="16317595" y="8987160"/>
          <a:ext cx="1269" cy="10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87977</xdr:rowOff>
    </xdr:from>
    <xdr:ext cx="534377" cy="259045"/>
    <xdr:sp macro="" textlink="">
      <xdr:nvSpPr>
        <xdr:cNvPr id="569" name="教育費最小値テキスト"/>
        <xdr:cNvSpPr txBox="1"/>
      </xdr:nvSpPr>
      <xdr:spPr>
        <a:xfrm>
          <a:off x="16370300" y="100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58</xdr:row>
      <xdr:rowOff>84150</xdr:rowOff>
    </xdr:from>
    <xdr:to>
      <xdr:col>23</xdr:col>
      <xdr:colOff>606425</xdr:colOff>
      <xdr:row>58</xdr:row>
      <xdr:rowOff>84150</xdr:rowOff>
    </xdr:to>
    <xdr:cxnSp macro="">
      <xdr:nvCxnSpPr>
        <xdr:cNvPr id="570" name="直線コネクタ 569"/>
        <xdr:cNvCxnSpPr/>
      </xdr:nvCxnSpPr>
      <xdr:spPr>
        <a:xfrm>
          <a:off x="16230600" y="1002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18437</xdr:rowOff>
    </xdr:from>
    <xdr:ext cx="599010" cy="259045"/>
    <xdr:sp macro="" textlink="">
      <xdr:nvSpPr>
        <xdr:cNvPr id="571" name="教育費最大値テキスト"/>
        <xdr:cNvSpPr txBox="1"/>
      </xdr:nvSpPr>
      <xdr:spPr>
        <a:xfrm>
          <a:off x="16370300" y="876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52</xdr:row>
      <xdr:rowOff>71760</xdr:rowOff>
    </xdr:from>
    <xdr:to>
      <xdr:col>23</xdr:col>
      <xdr:colOff>606425</xdr:colOff>
      <xdr:row>52</xdr:row>
      <xdr:rowOff>71760</xdr:rowOff>
    </xdr:to>
    <xdr:cxnSp macro="">
      <xdr:nvCxnSpPr>
        <xdr:cNvPr id="572" name="直線コネクタ 571"/>
        <xdr:cNvCxnSpPr/>
      </xdr:nvCxnSpPr>
      <xdr:spPr>
        <a:xfrm>
          <a:off x="16230600" y="898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124094</xdr:rowOff>
    </xdr:from>
    <xdr:to>
      <xdr:col>23</xdr:col>
      <xdr:colOff>517525</xdr:colOff>
      <xdr:row>57</xdr:row>
      <xdr:rowOff>116055</xdr:rowOff>
    </xdr:to>
    <xdr:cxnSp macro="">
      <xdr:nvCxnSpPr>
        <xdr:cNvPr id="573" name="直線コネクタ 572"/>
        <xdr:cNvCxnSpPr/>
      </xdr:nvCxnSpPr>
      <xdr:spPr>
        <a:xfrm>
          <a:off x="15481300" y="9725294"/>
          <a:ext cx="838200" cy="16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5470</xdr:rowOff>
    </xdr:from>
    <xdr:ext cx="534377" cy="259045"/>
    <xdr:sp macro="" textlink="">
      <xdr:nvSpPr>
        <xdr:cNvPr id="574" name="教育費平均値テキスト"/>
        <xdr:cNvSpPr txBox="1"/>
      </xdr:nvSpPr>
      <xdr:spPr>
        <a:xfrm>
          <a:off x="16370300" y="960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154043</xdr:rowOff>
    </xdr:from>
    <xdr:to>
      <xdr:col>23</xdr:col>
      <xdr:colOff>568325</xdr:colOff>
      <xdr:row>57</xdr:row>
      <xdr:rowOff>84193</xdr:rowOff>
    </xdr:to>
    <xdr:sp macro="" textlink="">
      <xdr:nvSpPr>
        <xdr:cNvPr id="575" name="フローチャート : 判断 574"/>
        <xdr:cNvSpPr/>
      </xdr:nvSpPr>
      <xdr:spPr>
        <a:xfrm>
          <a:off x="162687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35607</xdr:rowOff>
    </xdr:from>
    <xdr:to>
      <xdr:col>22</xdr:col>
      <xdr:colOff>365125</xdr:colOff>
      <xdr:row>56</xdr:row>
      <xdr:rowOff>124094</xdr:rowOff>
    </xdr:to>
    <xdr:cxnSp macro="">
      <xdr:nvCxnSpPr>
        <xdr:cNvPr id="576" name="直線コネクタ 575"/>
        <xdr:cNvCxnSpPr/>
      </xdr:nvCxnSpPr>
      <xdr:spPr>
        <a:xfrm>
          <a:off x="14592300" y="8779557"/>
          <a:ext cx="889000" cy="9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151727</xdr:rowOff>
    </xdr:from>
    <xdr:to>
      <xdr:col>22</xdr:col>
      <xdr:colOff>415925</xdr:colOff>
      <xdr:row>57</xdr:row>
      <xdr:rowOff>81877</xdr:rowOff>
    </xdr:to>
    <xdr:sp macro="" textlink="">
      <xdr:nvSpPr>
        <xdr:cNvPr id="577" name="フローチャート : 判断 576"/>
        <xdr:cNvSpPr/>
      </xdr:nvSpPr>
      <xdr:spPr>
        <a:xfrm>
          <a:off x="15430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73004</xdr:rowOff>
    </xdr:from>
    <xdr:ext cx="534377" cy="259045"/>
    <xdr:sp macro="" textlink="">
      <xdr:nvSpPr>
        <xdr:cNvPr id="578" name="テキスト ボックス 577"/>
        <xdr:cNvSpPr txBox="1"/>
      </xdr:nvSpPr>
      <xdr:spPr>
        <a:xfrm>
          <a:off x="15214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35607</xdr:rowOff>
    </xdr:from>
    <xdr:to>
      <xdr:col>21</xdr:col>
      <xdr:colOff>161925</xdr:colOff>
      <xdr:row>53</xdr:row>
      <xdr:rowOff>111471</xdr:rowOff>
    </xdr:to>
    <xdr:cxnSp macro="">
      <xdr:nvCxnSpPr>
        <xdr:cNvPr id="579" name="直線コネクタ 578"/>
        <xdr:cNvCxnSpPr/>
      </xdr:nvCxnSpPr>
      <xdr:spPr>
        <a:xfrm flipV="1">
          <a:off x="13703300" y="8779557"/>
          <a:ext cx="889000" cy="4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138140</xdr:rowOff>
    </xdr:from>
    <xdr:to>
      <xdr:col>21</xdr:col>
      <xdr:colOff>212725</xdr:colOff>
      <xdr:row>57</xdr:row>
      <xdr:rowOff>68290</xdr:rowOff>
    </xdr:to>
    <xdr:sp macro="" textlink="">
      <xdr:nvSpPr>
        <xdr:cNvPr id="580" name="フローチャート : 判断 579"/>
        <xdr:cNvSpPr/>
      </xdr:nvSpPr>
      <xdr:spPr>
        <a:xfrm>
          <a:off x="14541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59417</xdr:rowOff>
    </xdr:from>
    <xdr:ext cx="534377" cy="259045"/>
    <xdr:sp macro="" textlink="">
      <xdr:nvSpPr>
        <xdr:cNvPr id="581" name="テキスト ボックス 580"/>
        <xdr:cNvSpPr txBox="1"/>
      </xdr:nvSpPr>
      <xdr:spPr>
        <a:xfrm>
          <a:off x="14325111" y="9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111471</xdr:rowOff>
    </xdr:from>
    <xdr:to>
      <xdr:col>19</xdr:col>
      <xdr:colOff>644525</xdr:colOff>
      <xdr:row>57</xdr:row>
      <xdr:rowOff>60520</xdr:rowOff>
    </xdr:to>
    <xdr:cxnSp macro="">
      <xdr:nvCxnSpPr>
        <xdr:cNvPr id="582" name="直線コネクタ 581"/>
        <xdr:cNvCxnSpPr/>
      </xdr:nvCxnSpPr>
      <xdr:spPr>
        <a:xfrm flipV="1">
          <a:off x="12814300" y="9198321"/>
          <a:ext cx="889000" cy="6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170971</xdr:rowOff>
    </xdr:from>
    <xdr:to>
      <xdr:col>20</xdr:col>
      <xdr:colOff>9525</xdr:colOff>
      <xdr:row>57</xdr:row>
      <xdr:rowOff>101121</xdr:rowOff>
    </xdr:to>
    <xdr:sp macro="" textlink="">
      <xdr:nvSpPr>
        <xdr:cNvPr id="583" name="フローチャート : 判断 582"/>
        <xdr:cNvSpPr/>
      </xdr:nvSpPr>
      <xdr:spPr>
        <a:xfrm>
          <a:off x="13652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92248</xdr:rowOff>
    </xdr:from>
    <xdr:ext cx="534377" cy="259045"/>
    <xdr:sp macro="" textlink="">
      <xdr:nvSpPr>
        <xdr:cNvPr id="584" name="テキスト ボックス 583"/>
        <xdr:cNvSpPr txBox="1"/>
      </xdr:nvSpPr>
      <xdr:spPr>
        <a:xfrm>
          <a:off x="13436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10353</xdr:rowOff>
    </xdr:from>
    <xdr:to>
      <xdr:col>18</xdr:col>
      <xdr:colOff>492125</xdr:colOff>
      <xdr:row>57</xdr:row>
      <xdr:rowOff>111953</xdr:rowOff>
    </xdr:to>
    <xdr:sp macro="" textlink="">
      <xdr:nvSpPr>
        <xdr:cNvPr id="585" name="フローチャート : 判断 584"/>
        <xdr:cNvSpPr/>
      </xdr:nvSpPr>
      <xdr:spPr>
        <a:xfrm>
          <a:off x="12763500" y="97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103080</xdr:rowOff>
    </xdr:from>
    <xdr:ext cx="534377" cy="259045"/>
    <xdr:sp macro="" textlink="">
      <xdr:nvSpPr>
        <xdr:cNvPr id="586" name="テキスト ボックス 585"/>
        <xdr:cNvSpPr txBox="1"/>
      </xdr:nvSpPr>
      <xdr:spPr>
        <a:xfrm>
          <a:off x="12547111" y="987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65255</xdr:rowOff>
    </xdr:from>
    <xdr:to>
      <xdr:col>23</xdr:col>
      <xdr:colOff>568325</xdr:colOff>
      <xdr:row>57</xdr:row>
      <xdr:rowOff>166855</xdr:rowOff>
    </xdr:to>
    <xdr:sp macro="" textlink="">
      <xdr:nvSpPr>
        <xdr:cNvPr id="592" name="円/楕円 591"/>
        <xdr:cNvSpPr/>
      </xdr:nvSpPr>
      <xdr:spPr>
        <a:xfrm>
          <a:off x="16268700" y="98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43682</xdr:rowOff>
    </xdr:from>
    <xdr:ext cx="534377" cy="259045"/>
    <xdr:sp macro="" textlink="">
      <xdr:nvSpPr>
        <xdr:cNvPr id="593" name="教育費該当値テキスト"/>
        <xdr:cNvSpPr txBox="1"/>
      </xdr:nvSpPr>
      <xdr:spPr>
        <a:xfrm>
          <a:off x="16370300" y="98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73294</xdr:rowOff>
    </xdr:from>
    <xdr:to>
      <xdr:col>22</xdr:col>
      <xdr:colOff>415925</xdr:colOff>
      <xdr:row>57</xdr:row>
      <xdr:rowOff>3444</xdr:rowOff>
    </xdr:to>
    <xdr:sp macro="" textlink="">
      <xdr:nvSpPr>
        <xdr:cNvPr id="594" name="円/楕円 593"/>
        <xdr:cNvSpPr/>
      </xdr:nvSpPr>
      <xdr:spPr>
        <a:xfrm>
          <a:off x="15430500" y="96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19971</xdr:rowOff>
    </xdr:from>
    <xdr:ext cx="599010" cy="259045"/>
    <xdr:sp macro="" textlink="">
      <xdr:nvSpPr>
        <xdr:cNvPr id="595" name="テキスト ボックス 594"/>
        <xdr:cNvSpPr txBox="1"/>
      </xdr:nvSpPr>
      <xdr:spPr>
        <a:xfrm>
          <a:off x="15181794" y="944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114,096</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156257</xdr:rowOff>
    </xdr:from>
    <xdr:to>
      <xdr:col>21</xdr:col>
      <xdr:colOff>212725</xdr:colOff>
      <xdr:row>51</xdr:row>
      <xdr:rowOff>86407</xdr:rowOff>
    </xdr:to>
    <xdr:sp macro="" textlink="">
      <xdr:nvSpPr>
        <xdr:cNvPr id="596" name="円/楕円 595"/>
        <xdr:cNvSpPr/>
      </xdr:nvSpPr>
      <xdr:spPr>
        <a:xfrm>
          <a:off x="14541500" y="87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102934</xdr:rowOff>
    </xdr:from>
    <xdr:ext cx="599010" cy="259045"/>
    <xdr:sp macro="" textlink="">
      <xdr:nvSpPr>
        <xdr:cNvPr id="597" name="テキスト ボックス 596"/>
        <xdr:cNvSpPr txBox="1"/>
      </xdr:nvSpPr>
      <xdr:spPr>
        <a:xfrm>
          <a:off x="14292794" y="85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362,321</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60671</xdr:rowOff>
    </xdr:from>
    <xdr:to>
      <xdr:col>20</xdr:col>
      <xdr:colOff>9525</xdr:colOff>
      <xdr:row>53</xdr:row>
      <xdr:rowOff>162271</xdr:rowOff>
    </xdr:to>
    <xdr:sp macro="" textlink="">
      <xdr:nvSpPr>
        <xdr:cNvPr id="598" name="円/楕円 597"/>
        <xdr:cNvSpPr/>
      </xdr:nvSpPr>
      <xdr:spPr>
        <a:xfrm>
          <a:off x="13652500" y="914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7348</xdr:rowOff>
    </xdr:from>
    <xdr:ext cx="599010" cy="259045"/>
    <xdr:sp macro="" textlink="">
      <xdr:nvSpPr>
        <xdr:cNvPr id="599" name="テキスト ボックス 598"/>
        <xdr:cNvSpPr txBox="1"/>
      </xdr:nvSpPr>
      <xdr:spPr>
        <a:xfrm>
          <a:off x="13403794" y="892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9720</xdr:rowOff>
    </xdr:from>
    <xdr:to>
      <xdr:col>18</xdr:col>
      <xdr:colOff>492125</xdr:colOff>
      <xdr:row>57</xdr:row>
      <xdr:rowOff>111320</xdr:rowOff>
    </xdr:to>
    <xdr:sp macro="" textlink="">
      <xdr:nvSpPr>
        <xdr:cNvPr id="600" name="円/楕円 599"/>
        <xdr:cNvSpPr/>
      </xdr:nvSpPr>
      <xdr:spPr>
        <a:xfrm>
          <a:off x="12763500" y="97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127847</xdr:rowOff>
    </xdr:from>
    <xdr:ext cx="534377" cy="259045"/>
    <xdr:sp macro="" textlink="">
      <xdr:nvSpPr>
        <xdr:cNvPr id="601" name="テキスト ボックス 600"/>
        <xdr:cNvSpPr txBox="1"/>
      </xdr:nvSpPr>
      <xdr:spPr>
        <a:xfrm>
          <a:off x="12547111" y="955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23" name="直線コネクタ 622"/>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4"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6"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7" name="直線コネクタ 626"/>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135513</xdr:rowOff>
    </xdr:from>
    <xdr:to>
      <xdr:col>23</xdr:col>
      <xdr:colOff>517525</xdr:colOff>
      <xdr:row>78</xdr:row>
      <xdr:rowOff>139700</xdr:rowOff>
    </xdr:to>
    <xdr:cxnSp macro="">
      <xdr:nvCxnSpPr>
        <xdr:cNvPr id="628" name="直線コネクタ 627"/>
        <xdr:cNvCxnSpPr/>
      </xdr:nvCxnSpPr>
      <xdr:spPr>
        <a:xfrm flipV="1">
          <a:off x="15481300" y="13508613"/>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9"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30" name="フローチャート : 判断 629"/>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32" name="フローチャート : 判断 631"/>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33" name="テキスト ボックス 632"/>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5" name="フローチャート : 判断 634"/>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6" name="テキスト ボックス 635"/>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119067</xdr:rowOff>
    </xdr:from>
    <xdr:to>
      <xdr:col>19</xdr:col>
      <xdr:colOff>644525</xdr:colOff>
      <xdr:row>78</xdr:row>
      <xdr:rowOff>139700</xdr:rowOff>
    </xdr:to>
    <xdr:cxnSp macro="">
      <xdr:nvCxnSpPr>
        <xdr:cNvPr id="637" name="直線コネクタ 636"/>
        <xdr:cNvCxnSpPr/>
      </xdr:nvCxnSpPr>
      <xdr:spPr>
        <a:xfrm>
          <a:off x="12814300" y="13492167"/>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8" name="フローチャート : 判断 637"/>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9" name="テキスト ボックス 638"/>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40" name="フローチャート : 判断 639"/>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41" name="テキスト ボックス 640"/>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84713</xdr:rowOff>
    </xdr:from>
    <xdr:to>
      <xdr:col>23</xdr:col>
      <xdr:colOff>568325</xdr:colOff>
      <xdr:row>79</xdr:row>
      <xdr:rowOff>14863</xdr:rowOff>
    </xdr:to>
    <xdr:sp macro="" textlink="">
      <xdr:nvSpPr>
        <xdr:cNvPr id="647" name="円/楕円 646"/>
        <xdr:cNvSpPr/>
      </xdr:nvSpPr>
      <xdr:spPr>
        <a:xfrm>
          <a:off x="16268700" y="134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378565" cy="259045"/>
    <xdr:sp macro="" textlink="">
      <xdr:nvSpPr>
        <xdr:cNvPr id="648" name="災害復旧費該当値テキスト"/>
        <xdr:cNvSpPr txBox="1"/>
      </xdr:nvSpPr>
      <xdr:spPr>
        <a:xfrm>
          <a:off x="16370300" y="1339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9" name="円/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0" name="テキスト ボックス 64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1" name="円/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2" name="テキスト ボックス 65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3" name="円/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4" name="テキスト ボックス 653"/>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68267</xdr:rowOff>
    </xdr:from>
    <xdr:to>
      <xdr:col>18</xdr:col>
      <xdr:colOff>492125</xdr:colOff>
      <xdr:row>78</xdr:row>
      <xdr:rowOff>169867</xdr:rowOff>
    </xdr:to>
    <xdr:sp macro="" textlink="">
      <xdr:nvSpPr>
        <xdr:cNvPr id="655" name="円/楕円 654"/>
        <xdr:cNvSpPr/>
      </xdr:nvSpPr>
      <xdr:spPr>
        <a:xfrm>
          <a:off x="12763500" y="13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160994</xdr:rowOff>
    </xdr:from>
    <xdr:ext cx="469744" cy="259045"/>
    <xdr:sp macro="" textlink="">
      <xdr:nvSpPr>
        <xdr:cNvPr id="656" name="テキスト ボックス 655"/>
        <xdr:cNvSpPr txBox="1"/>
      </xdr:nvSpPr>
      <xdr:spPr>
        <a:xfrm>
          <a:off x="12579427" y="13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8" name="直線コネクタ 677"/>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9"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80" name="直線コネクタ 679"/>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81"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82" name="直線コネクタ 681"/>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133172</xdr:rowOff>
    </xdr:from>
    <xdr:to>
      <xdr:col>23</xdr:col>
      <xdr:colOff>517525</xdr:colOff>
      <xdr:row>96</xdr:row>
      <xdr:rowOff>51876</xdr:rowOff>
    </xdr:to>
    <xdr:cxnSp macro="">
      <xdr:nvCxnSpPr>
        <xdr:cNvPr id="683" name="直線コネクタ 682"/>
        <xdr:cNvCxnSpPr/>
      </xdr:nvCxnSpPr>
      <xdr:spPr>
        <a:xfrm flipV="1">
          <a:off x="15481300" y="16420922"/>
          <a:ext cx="8382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4"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5" name="フローチャート : 判断 684"/>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51876</xdr:rowOff>
    </xdr:from>
    <xdr:to>
      <xdr:col>22</xdr:col>
      <xdr:colOff>365125</xdr:colOff>
      <xdr:row>96</xdr:row>
      <xdr:rowOff>93225</xdr:rowOff>
    </xdr:to>
    <xdr:cxnSp macro="">
      <xdr:nvCxnSpPr>
        <xdr:cNvPr id="686" name="直線コネクタ 685"/>
        <xdr:cNvCxnSpPr/>
      </xdr:nvCxnSpPr>
      <xdr:spPr>
        <a:xfrm flipV="1">
          <a:off x="14592300" y="16511076"/>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7" name="フローチャート : 判断 686"/>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8" name="テキスト ボックス 687"/>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93225</xdr:rowOff>
    </xdr:from>
    <xdr:to>
      <xdr:col>21</xdr:col>
      <xdr:colOff>161925</xdr:colOff>
      <xdr:row>96</xdr:row>
      <xdr:rowOff>135741</xdr:rowOff>
    </xdr:to>
    <xdr:cxnSp macro="">
      <xdr:nvCxnSpPr>
        <xdr:cNvPr id="689" name="直線コネクタ 688"/>
        <xdr:cNvCxnSpPr/>
      </xdr:nvCxnSpPr>
      <xdr:spPr>
        <a:xfrm flipV="1">
          <a:off x="13703300" y="16552425"/>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90" name="フローチャート : 判断 689"/>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91" name="テキスト ボックス 690"/>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135741</xdr:rowOff>
    </xdr:from>
    <xdr:to>
      <xdr:col>19</xdr:col>
      <xdr:colOff>644525</xdr:colOff>
      <xdr:row>96</xdr:row>
      <xdr:rowOff>156096</xdr:rowOff>
    </xdr:to>
    <xdr:cxnSp macro="">
      <xdr:nvCxnSpPr>
        <xdr:cNvPr id="692" name="直線コネクタ 691"/>
        <xdr:cNvCxnSpPr/>
      </xdr:nvCxnSpPr>
      <xdr:spPr>
        <a:xfrm flipV="1">
          <a:off x="12814300" y="16594941"/>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93" name="フローチャート : 判断 692"/>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4" name="テキスト ボックス 693"/>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5" name="フローチャート : 判断 694"/>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6" name="テキスト ボックス 695"/>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82372</xdr:rowOff>
    </xdr:from>
    <xdr:to>
      <xdr:col>23</xdr:col>
      <xdr:colOff>568325</xdr:colOff>
      <xdr:row>96</xdr:row>
      <xdr:rowOff>12522</xdr:rowOff>
    </xdr:to>
    <xdr:sp macro="" textlink="">
      <xdr:nvSpPr>
        <xdr:cNvPr id="702" name="円/楕円 701"/>
        <xdr:cNvSpPr/>
      </xdr:nvSpPr>
      <xdr:spPr>
        <a:xfrm>
          <a:off x="16268700" y="163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105249</xdr:rowOff>
    </xdr:from>
    <xdr:ext cx="599010" cy="259045"/>
    <xdr:sp macro="" textlink="">
      <xdr:nvSpPr>
        <xdr:cNvPr id="703" name="公債費該当値テキスト"/>
        <xdr:cNvSpPr txBox="1"/>
      </xdr:nvSpPr>
      <xdr:spPr>
        <a:xfrm>
          <a:off x="16370300" y="1622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1076</xdr:rowOff>
    </xdr:from>
    <xdr:to>
      <xdr:col>22</xdr:col>
      <xdr:colOff>415925</xdr:colOff>
      <xdr:row>96</xdr:row>
      <xdr:rowOff>102676</xdr:rowOff>
    </xdr:to>
    <xdr:sp macro="" textlink="">
      <xdr:nvSpPr>
        <xdr:cNvPr id="704" name="円/楕円 703"/>
        <xdr:cNvSpPr/>
      </xdr:nvSpPr>
      <xdr:spPr>
        <a:xfrm>
          <a:off x="15430500" y="16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93803</xdr:rowOff>
    </xdr:from>
    <xdr:ext cx="534377" cy="259045"/>
    <xdr:sp macro="" textlink="">
      <xdr:nvSpPr>
        <xdr:cNvPr id="705" name="テキスト ボックス 704"/>
        <xdr:cNvSpPr txBox="1"/>
      </xdr:nvSpPr>
      <xdr:spPr>
        <a:xfrm>
          <a:off x="15214111" y="165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42425</xdr:rowOff>
    </xdr:from>
    <xdr:to>
      <xdr:col>21</xdr:col>
      <xdr:colOff>212725</xdr:colOff>
      <xdr:row>96</xdr:row>
      <xdr:rowOff>144025</xdr:rowOff>
    </xdr:to>
    <xdr:sp macro="" textlink="">
      <xdr:nvSpPr>
        <xdr:cNvPr id="706" name="円/楕円 705"/>
        <xdr:cNvSpPr/>
      </xdr:nvSpPr>
      <xdr:spPr>
        <a:xfrm>
          <a:off x="14541500" y="165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135152</xdr:rowOff>
    </xdr:from>
    <xdr:ext cx="534377" cy="259045"/>
    <xdr:sp macro="" textlink="">
      <xdr:nvSpPr>
        <xdr:cNvPr id="707" name="テキスト ボックス 706"/>
        <xdr:cNvSpPr txBox="1"/>
      </xdr:nvSpPr>
      <xdr:spPr>
        <a:xfrm>
          <a:off x="14325111" y="165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84941</xdr:rowOff>
    </xdr:from>
    <xdr:to>
      <xdr:col>20</xdr:col>
      <xdr:colOff>9525</xdr:colOff>
      <xdr:row>97</xdr:row>
      <xdr:rowOff>15091</xdr:rowOff>
    </xdr:to>
    <xdr:sp macro="" textlink="">
      <xdr:nvSpPr>
        <xdr:cNvPr id="708" name="円/楕円 707"/>
        <xdr:cNvSpPr/>
      </xdr:nvSpPr>
      <xdr:spPr>
        <a:xfrm>
          <a:off x="13652500" y="165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6218</xdr:rowOff>
    </xdr:from>
    <xdr:ext cx="534377" cy="259045"/>
    <xdr:sp macro="" textlink="">
      <xdr:nvSpPr>
        <xdr:cNvPr id="709" name="テキスト ボックス 708"/>
        <xdr:cNvSpPr txBox="1"/>
      </xdr:nvSpPr>
      <xdr:spPr>
        <a:xfrm>
          <a:off x="13436111" y="166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105296</xdr:rowOff>
    </xdr:from>
    <xdr:to>
      <xdr:col>18</xdr:col>
      <xdr:colOff>492125</xdr:colOff>
      <xdr:row>97</xdr:row>
      <xdr:rowOff>35446</xdr:rowOff>
    </xdr:to>
    <xdr:sp macro="" textlink="">
      <xdr:nvSpPr>
        <xdr:cNvPr id="710" name="円/楕円 709"/>
        <xdr:cNvSpPr/>
      </xdr:nvSpPr>
      <xdr:spPr>
        <a:xfrm>
          <a:off x="12763500" y="165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26573</xdr:rowOff>
    </xdr:from>
    <xdr:ext cx="534377" cy="259045"/>
    <xdr:sp macro="" textlink="">
      <xdr:nvSpPr>
        <xdr:cNvPr id="711" name="テキスト ボックス 710"/>
        <xdr:cNvSpPr txBox="1"/>
      </xdr:nvSpPr>
      <xdr:spPr>
        <a:xfrm>
          <a:off x="12547111" y="166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33" name="直線コネクタ 732"/>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4"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6"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7" name="直線コネクタ 736"/>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9"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40" name="フローチャート : 判断 739"/>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42" name="フローチャート : 判断 741"/>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43" name="テキスト ボックス 742"/>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5" name="フローチャート : 判断 744"/>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6" name="テキスト ボックス 745"/>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8" name="フローチャート : 判断 747"/>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9" name="テキスト ボックス 748"/>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50" name="フローチャート : 判断 749"/>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51" name="テキスト ボックス 750"/>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7" name="円/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8"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9" name="円/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0" name="テキスト ボックス 75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1" name="円/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2" name="テキスト ボックス 76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3" name="円/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4" name="テキスト ボックス 76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5" name="円/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6" name="テキスト ボックス 76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土木費及び教育費については、</a:t>
          </a:r>
          <a:r>
            <a:rPr kumimoji="1" lang="en-US" altLang="ja-JP" sz="1400">
              <a:solidFill>
                <a:schemeClr val="dk1"/>
              </a:solidFill>
              <a:effectLst/>
              <a:latin typeface="+mn-lt"/>
              <a:ea typeface="+mn-ea"/>
              <a:cs typeface="+mn-cs"/>
            </a:rPr>
            <a:t>H22</a:t>
          </a:r>
          <a:r>
            <a:rPr kumimoji="1" lang="ja-JP" altLang="ja-JP" sz="1400">
              <a:solidFill>
                <a:schemeClr val="dk1"/>
              </a:solidFill>
              <a:effectLst/>
              <a:latin typeface="+mn-lt"/>
              <a:ea typeface="+mn-ea"/>
              <a:cs typeface="+mn-cs"/>
            </a:rPr>
            <a:t>度より</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ヶ年で実施した新東川小学校整備関連事業に伴い</a:t>
          </a:r>
          <a:r>
            <a:rPr kumimoji="1" lang="en-US" altLang="ja-JP" sz="1400">
              <a:solidFill>
                <a:schemeClr val="dk1"/>
              </a:solidFill>
              <a:effectLst/>
              <a:latin typeface="+mn-lt"/>
              <a:ea typeface="+mn-ea"/>
              <a:cs typeface="+mn-cs"/>
            </a:rPr>
            <a:t>H24</a:t>
          </a:r>
          <a:r>
            <a:rPr kumimoji="1" lang="ja-JP" altLang="ja-JP" sz="1400">
              <a:solidFill>
                <a:schemeClr val="dk1"/>
              </a:solidFill>
              <a:effectLst/>
              <a:latin typeface="+mn-lt"/>
              <a:ea typeface="+mn-ea"/>
              <a:cs typeface="+mn-cs"/>
            </a:rPr>
            <a:t>度～</a:t>
          </a:r>
          <a:r>
            <a:rPr kumimoji="1" lang="en-US" altLang="ja-JP" sz="1400">
              <a:solidFill>
                <a:schemeClr val="dk1"/>
              </a:solidFill>
              <a:effectLst/>
              <a:latin typeface="+mn-lt"/>
              <a:ea typeface="+mn-ea"/>
              <a:cs typeface="+mn-cs"/>
            </a:rPr>
            <a:t>H25</a:t>
          </a:r>
          <a:r>
            <a:rPr kumimoji="1" lang="ja-JP" altLang="ja-JP" sz="1400">
              <a:solidFill>
                <a:schemeClr val="dk1"/>
              </a:solidFill>
              <a:effectLst/>
              <a:latin typeface="+mn-lt"/>
              <a:ea typeface="+mn-ea"/>
              <a:cs typeface="+mn-cs"/>
            </a:rPr>
            <a:t>度にそれぞれピークを迎えている。現在は、土木費が住民一人当たり</a:t>
          </a:r>
          <a:r>
            <a:rPr kumimoji="1" lang="en-US" altLang="ja-JP" sz="1400">
              <a:solidFill>
                <a:schemeClr val="dk1"/>
              </a:solidFill>
              <a:effectLst/>
              <a:latin typeface="+mn-lt"/>
              <a:ea typeface="+mn-ea"/>
              <a:cs typeface="+mn-cs"/>
            </a:rPr>
            <a:t>115,697</a:t>
          </a:r>
          <a:r>
            <a:rPr kumimoji="1" lang="ja-JP" altLang="ja-JP" sz="1400">
              <a:solidFill>
                <a:schemeClr val="dk1"/>
              </a:solidFill>
              <a:effectLst/>
              <a:latin typeface="+mn-lt"/>
              <a:ea typeface="+mn-ea"/>
              <a:cs typeface="+mn-cs"/>
            </a:rPr>
            <a:t>円となっており、類似団体平均に比べ高くなっているが、</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辺地対策事業や緊急防災減災事業の増加等によるものであり、普通交付税補填率が大きい起債ため実質公債費率としては大幅に上昇しない。しかしながら、常にプライマリーバランスを考慮し、今後の町づくり計画等に基づき、計画的な事業の取捨選択を</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徹底していくことで、無駄な事業費の減少を目指します。</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近年、辺地対策事業や緊急防災減債事業における投資的事業の積極的な実施により基金残高については若干の減少傾向にあるが、年次的に積立と支消を行い、健全な基金水準を維持している。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7507902</v>
      </c>
      <c r="BO4" s="349"/>
      <c r="BP4" s="349"/>
      <c r="BQ4" s="349"/>
      <c r="BR4" s="349"/>
      <c r="BS4" s="349"/>
      <c r="BT4" s="349"/>
      <c r="BU4" s="350"/>
      <c r="BV4" s="348">
        <v>8326862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7346676</v>
      </c>
      <c r="BO5" s="417"/>
      <c r="BP5" s="417"/>
      <c r="BQ5" s="417"/>
      <c r="BR5" s="417"/>
      <c r="BS5" s="417"/>
      <c r="BT5" s="417"/>
      <c r="BU5" s="418"/>
      <c r="BV5" s="416">
        <v>8161080</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79.900000000000006</v>
      </c>
      <c r="CU5" s="383"/>
      <c r="CV5" s="383"/>
      <c r="CW5" s="383"/>
      <c r="CX5" s="383"/>
      <c r="CY5" s="383"/>
      <c r="CZ5" s="383"/>
      <c r="DA5" s="384"/>
      <c r="DB5" s="382">
        <v>79.3</v>
      </c>
      <c r="DC5" s="383"/>
      <c r="DD5" s="383"/>
      <c r="DE5" s="383"/>
      <c r="DF5" s="383"/>
      <c r="DG5" s="383"/>
      <c r="DH5" s="383"/>
      <c r="DI5" s="384"/>
      <c r="DJ5" s="137"/>
      <c r="DK5" s="137"/>
      <c r="DL5" s="137"/>
      <c r="DM5" s="137"/>
      <c r="DN5" s="137"/>
      <c r="DO5" s="137"/>
    </row>
    <row r="6" spans="1:119" ht="18.75" customHeight="1">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161226</v>
      </c>
      <c r="BO6" s="417"/>
      <c r="BP6" s="417"/>
      <c r="BQ6" s="417"/>
      <c r="BR6" s="417"/>
      <c r="BS6" s="417"/>
      <c r="BT6" s="417"/>
      <c r="BU6" s="418"/>
      <c r="BV6" s="416">
        <v>165782</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84.5</v>
      </c>
      <c r="CU6" s="423"/>
      <c r="CV6" s="423"/>
      <c r="CW6" s="423"/>
      <c r="CX6" s="423"/>
      <c r="CY6" s="423"/>
      <c r="CZ6" s="423"/>
      <c r="DA6" s="424"/>
      <c r="DB6" s="422">
        <v>84.3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77</v>
      </c>
      <c r="AV7" s="412"/>
      <c r="AW7" s="412"/>
      <c r="AX7" s="412"/>
      <c r="AY7" s="413" t="s">
        <v>88</v>
      </c>
      <c r="AZ7" s="414"/>
      <c r="BA7" s="414"/>
      <c r="BB7" s="414"/>
      <c r="BC7" s="414"/>
      <c r="BD7" s="414"/>
      <c r="BE7" s="414"/>
      <c r="BF7" s="414"/>
      <c r="BG7" s="414"/>
      <c r="BH7" s="414"/>
      <c r="BI7" s="414"/>
      <c r="BJ7" s="414"/>
      <c r="BK7" s="414"/>
      <c r="BL7" s="414"/>
      <c r="BM7" s="415"/>
      <c r="BN7" s="416">
        <v>22811</v>
      </c>
      <c r="BO7" s="417"/>
      <c r="BP7" s="417"/>
      <c r="BQ7" s="417"/>
      <c r="BR7" s="417"/>
      <c r="BS7" s="417"/>
      <c r="BT7" s="417"/>
      <c r="BU7" s="418"/>
      <c r="BV7" s="416">
        <v>48294</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3695303</v>
      </c>
      <c r="CU7" s="417"/>
      <c r="CV7" s="417"/>
      <c r="CW7" s="417"/>
      <c r="CX7" s="417"/>
      <c r="CY7" s="417"/>
      <c r="CZ7" s="417"/>
      <c r="DA7" s="418"/>
      <c r="DB7" s="416">
        <v>3431911</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90</v>
      </c>
      <c r="AN8" s="409"/>
      <c r="AO8" s="409"/>
      <c r="AP8" s="409"/>
      <c r="AQ8" s="409"/>
      <c r="AR8" s="409"/>
      <c r="AS8" s="409"/>
      <c r="AT8" s="410"/>
      <c r="AU8" s="411" t="s">
        <v>77</v>
      </c>
      <c r="AV8" s="412"/>
      <c r="AW8" s="412"/>
      <c r="AX8" s="412"/>
      <c r="AY8" s="413" t="s">
        <v>91</v>
      </c>
      <c r="AZ8" s="414"/>
      <c r="BA8" s="414"/>
      <c r="BB8" s="414"/>
      <c r="BC8" s="414"/>
      <c r="BD8" s="414"/>
      <c r="BE8" s="414"/>
      <c r="BF8" s="414"/>
      <c r="BG8" s="414"/>
      <c r="BH8" s="414"/>
      <c r="BI8" s="414"/>
      <c r="BJ8" s="414"/>
      <c r="BK8" s="414"/>
      <c r="BL8" s="414"/>
      <c r="BM8" s="415"/>
      <c r="BN8" s="416">
        <v>138415</v>
      </c>
      <c r="BO8" s="417"/>
      <c r="BP8" s="417"/>
      <c r="BQ8" s="417"/>
      <c r="BR8" s="417"/>
      <c r="BS8" s="417"/>
      <c r="BT8" s="417"/>
      <c r="BU8" s="418"/>
      <c r="BV8" s="416">
        <v>117488</v>
      </c>
      <c r="BW8" s="417"/>
      <c r="BX8" s="417"/>
      <c r="BY8" s="417"/>
      <c r="BZ8" s="417"/>
      <c r="CA8" s="417"/>
      <c r="CB8" s="417"/>
      <c r="CC8" s="418"/>
      <c r="CD8" s="419" t="s">
        <v>92</v>
      </c>
      <c r="CE8" s="420"/>
      <c r="CF8" s="420"/>
      <c r="CG8" s="420"/>
      <c r="CH8" s="420"/>
      <c r="CI8" s="420"/>
      <c r="CJ8" s="420"/>
      <c r="CK8" s="420"/>
      <c r="CL8" s="420"/>
      <c r="CM8" s="420"/>
      <c r="CN8" s="420"/>
      <c r="CO8" s="420"/>
      <c r="CP8" s="420"/>
      <c r="CQ8" s="420"/>
      <c r="CR8" s="420"/>
      <c r="CS8" s="421"/>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8111</v>
      </c>
      <c r="S9" s="433"/>
      <c r="T9" s="433"/>
      <c r="U9" s="433"/>
      <c r="V9" s="434"/>
      <c r="W9" s="342" t="s">
        <v>95</v>
      </c>
      <c r="X9" s="343"/>
      <c r="Y9" s="343"/>
      <c r="Z9" s="343"/>
      <c r="AA9" s="343"/>
      <c r="AB9" s="343"/>
      <c r="AC9" s="343"/>
      <c r="AD9" s="343"/>
      <c r="AE9" s="343"/>
      <c r="AF9" s="343"/>
      <c r="AG9" s="343"/>
      <c r="AH9" s="343"/>
      <c r="AI9" s="343"/>
      <c r="AJ9" s="343"/>
      <c r="AK9" s="343"/>
      <c r="AL9" s="344"/>
      <c r="AM9" s="408" t="s">
        <v>96</v>
      </c>
      <c r="AN9" s="409"/>
      <c r="AO9" s="409"/>
      <c r="AP9" s="409"/>
      <c r="AQ9" s="409"/>
      <c r="AR9" s="409"/>
      <c r="AS9" s="409"/>
      <c r="AT9" s="410"/>
      <c r="AU9" s="411" t="s">
        <v>77</v>
      </c>
      <c r="AV9" s="412"/>
      <c r="AW9" s="412"/>
      <c r="AX9" s="412"/>
      <c r="AY9" s="413" t="s">
        <v>97</v>
      </c>
      <c r="AZ9" s="414"/>
      <c r="BA9" s="414"/>
      <c r="BB9" s="414"/>
      <c r="BC9" s="414"/>
      <c r="BD9" s="414"/>
      <c r="BE9" s="414"/>
      <c r="BF9" s="414"/>
      <c r="BG9" s="414"/>
      <c r="BH9" s="414"/>
      <c r="BI9" s="414"/>
      <c r="BJ9" s="414"/>
      <c r="BK9" s="414"/>
      <c r="BL9" s="414"/>
      <c r="BM9" s="415"/>
      <c r="BN9" s="416">
        <v>20927</v>
      </c>
      <c r="BO9" s="417"/>
      <c r="BP9" s="417"/>
      <c r="BQ9" s="417"/>
      <c r="BR9" s="417"/>
      <c r="BS9" s="417"/>
      <c r="BT9" s="417"/>
      <c r="BU9" s="418"/>
      <c r="BV9" s="416">
        <v>27447</v>
      </c>
      <c r="BW9" s="417"/>
      <c r="BX9" s="417"/>
      <c r="BY9" s="417"/>
      <c r="BZ9" s="417"/>
      <c r="CA9" s="417"/>
      <c r="CB9" s="417"/>
      <c r="CC9" s="418"/>
      <c r="CD9" s="419" t="s">
        <v>98</v>
      </c>
      <c r="CE9" s="420"/>
      <c r="CF9" s="420"/>
      <c r="CG9" s="420"/>
      <c r="CH9" s="420"/>
      <c r="CI9" s="420"/>
      <c r="CJ9" s="420"/>
      <c r="CK9" s="420"/>
      <c r="CL9" s="420"/>
      <c r="CM9" s="420"/>
      <c r="CN9" s="420"/>
      <c r="CO9" s="420"/>
      <c r="CP9" s="420"/>
      <c r="CQ9" s="420"/>
      <c r="CR9" s="420"/>
      <c r="CS9" s="421"/>
      <c r="CT9" s="382">
        <v>17.8</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09"/>
      <c r="N10" s="409"/>
      <c r="O10" s="409"/>
      <c r="P10" s="409"/>
      <c r="Q10" s="410"/>
      <c r="R10" s="436">
        <v>7859</v>
      </c>
      <c r="S10" s="437"/>
      <c r="T10" s="437"/>
      <c r="U10" s="437"/>
      <c r="V10" s="438"/>
      <c r="W10" s="373"/>
      <c r="X10" s="374"/>
      <c r="Y10" s="374"/>
      <c r="Z10" s="374"/>
      <c r="AA10" s="374"/>
      <c r="AB10" s="374"/>
      <c r="AC10" s="374"/>
      <c r="AD10" s="374"/>
      <c r="AE10" s="374"/>
      <c r="AF10" s="374"/>
      <c r="AG10" s="374"/>
      <c r="AH10" s="374"/>
      <c r="AI10" s="374"/>
      <c r="AJ10" s="374"/>
      <c r="AK10" s="374"/>
      <c r="AL10" s="377"/>
      <c r="AM10" s="408" t="s">
        <v>100</v>
      </c>
      <c r="AN10" s="409"/>
      <c r="AO10" s="409"/>
      <c r="AP10" s="409"/>
      <c r="AQ10" s="409"/>
      <c r="AR10" s="409"/>
      <c r="AS10" s="409"/>
      <c r="AT10" s="410"/>
      <c r="AU10" s="411" t="s">
        <v>77</v>
      </c>
      <c r="AV10" s="412"/>
      <c r="AW10" s="412"/>
      <c r="AX10" s="412"/>
      <c r="AY10" s="413" t="s">
        <v>101</v>
      </c>
      <c r="AZ10" s="414"/>
      <c r="BA10" s="414"/>
      <c r="BB10" s="414"/>
      <c r="BC10" s="414"/>
      <c r="BD10" s="414"/>
      <c r="BE10" s="414"/>
      <c r="BF10" s="414"/>
      <c r="BG10" s="414"/>
      <c r="BH10" s="414"/>
      <c r="BI10" s="414"/>
      <c r="BJ10" s="414"/>
      <c r="BK10" s="414"/>
      <c r="BL10" s="414"/>
      <c r="BM10" s="415"/>
      <c r="BN10" s="416">
        <v>44894</v>
      </c>
      <c r="BO10" s="417"/>
      <c r="BP10" s="417"/>
      <c r="BQ10" s="417"/>
      <c r="BR10" s="417"/>
      <c r="BS10" s="417"/>
      <c r="BT10" s="417"/>
      <c r="BU10" s="418"/>
      <c r="BV10" s="416">
        <v>45235</v>
      </c>
      <c r="BW10" s="417"/>
      <c r="BX10" s="417"/>
      <c r="BY10" s="417"/>
      <c r="BZ10" s="417"/>
      <c r="CA10" s="417"/>
      <c r="CB10" s="417"/>
      <c r="CC10" s="418"/>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08" t="s">
        <v>105</v>
      </c>
      <c r="AN11" s="409"/>
      <c r="AO11" s="409"/>
      <c r="AP11" s="409"/>
      <c r="AQ11" s="409"/>
      <c r="AR11" s="409"/>
      <c r="AS11" s="409"/>
      <c r="AT11" s="410"/>
      <c r="AU11" s="411" t="s">
        <v>77</v>
      </c>
      <c r="AV11" s="412"/>
      <c r="AW11" s="412"/>
      <c r="AX11" s="412"/>
      <c r="AY11" s="413" t="s">
        <v>106</v>
      </c>
      <c r="AZ11" s="414"/>
      <c r="BA11" s="414"/>
      <c r="BB11" s="414"/>
      <c r="BC11" s="414"/>
      <c r="BD11" s="414"/>
      <c r="BE11" s="414"/>
      <c r="BF11" s="414"/>
      <c r="BG11" s="414"/>
      <c r="BH11" s="414"/>
      <c r="BI11" s="414"/>
      <c r="BJ11" s="414"/>
      <c r="BK11" s="414"/>
      <c r="BL11" s="414"/>
      <c r="BM11" s="415"/>
      <c r="BN11" s="416" t="s">
        <v>107</v>
      </c>
      <c r="BO11" s="417"/>
      <c r="BP11" s="417"/>
      <c r="BQ11" s="417"/>
      <c r="BR11" s="417"/>
      <c r="BS11" s="417"/>
      <c r="BT11" s="417"/>
      <c r="BU11" s="418"/>
      <c r="BV11" s="416" t="s">
        <v>107</v>
      </c>
      <c r="BW11" s="417"/>
      <c r="BX11" s="417"/>
      <c r="BY11" s="417"/>
      <c r="BZ11" s="417"/>
      <c r="CA11" s="417"/>
      <c r="CB11" s="417"/>
      <c r="CC11" s="418"/>
      <c r="CD11" s="419" t="s">
        <v>108</v>
      </c>
      <c r="CE11" s="420"/>
      <c r="CF11" s="420"/>
      <c r="CG11" s="420"/>
      <c r="CH11" s="420"/>
      <c r="CI11" s="420"/>
      <c r="CJ11" s="420"/>
      <c r="CK11" s="420"/>
      <c r="CL11" s="420"/>
      <c r="CM11" s="420"/>
      <c r="CN11" s="420"/>
      <c r="CO11" s="420"/>
      <c r="CP11" s="420"/>
      <c r="CQ11" s="420"/>
      <c r="CR11" s="420"/>
      <c r="CS11" s="421"/>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8105</v>
      </c>
      <c r="S12" s="458"/>
      <c r="T12" s="458"/>
      <c r="U12" s="458"/>
      <c r="V12" s="459"/>
      <c r="W12" s="460" t="s">
        <v>1</v>
      </c>
      <c r="X12" s="412"/>
      <c r="Y12" s="412"/>
      <c r="Z12" s="412"/>
      <c r="AA12" s="412"/>
      <c r="AB12" s="461"/>
      <c r="AC12" s="411" t="s">
        <v>111</v>
      </c>
      <c r="AD12" s="412"/>
      <c r="AE12" s="412"/>
      <c r="AF12" s="412"/>
      <c r="AG12" s="461"/>
      <c r="AH12" s="411" t="s">
        <v>112</v>
      </c>
      <c r="AI12" s="412"/>
      <c r="AJ12" s="412"/>
      <c r="AK12" s="412"/>
      <c r="AL12" s="462"/>
      <c r="AM12" s="408" t="s">
        <v>113</v>
      </c>
      <c r="AN12" s="409"/>
      <c r="AO12" s="409"/>
      <c r="AP12" s="409"/>
      <c r="AQ12" s="409"/>
      <c r="AR12" s="409"/>
      <c r="AS12" s="409"/>
      <c r="AT12" s="410"/>
      <c r="AU12" s="411" t="s">
        <v>114</v>
      </c>
      <c r="AV12" s="412"/>
      <c r="AW12" s="412"/>
      <c r="AX12" s="412"/>
      <c r="AY12" s="413" t="s">
        <v>115</v>
      </c>
      <c r="AZ12" s="414"/>
      <c r="BA12" s="414"/>
      <c r="BB12" s="414"/>
      <c r="BC12" s="414"/>
      <c r="BD12" s="414"/>
      <c r="BE12" s="414"/>
      <c r="BF12" s="414"/>
      <c r="BG12" s="414"/>
      <c r="BH12" s="414"/>
      <c r="BI12" s="414"/>
      <c r="BJ12" s="414"/>
      <c r="BK12" s="414"/>
      <c r="BL12" s="414"/>
      <c r="BM12" s="415"/>
      <c r="BN12" s="416" t="s">
        <v>116</v>
      </c>
      <c r="BO12" s="417"/>
      <c r="BP12" s="417"/>
      <c r="BQ12" s="417"/>
      <c r="BR12" s="417"/>
      <c r="BS12" s="417"/>
      <c r="BT12" s="417"/>
      <c r="BU12" s="418"/>
      <c r="BV12" s="416">
        <v>92685</v>
      </c>
      <c r="BW12" s="417"/>
      <c r="BX12" s="417"/>
      <c r="BY12" s="417"/>
      <c r="BZ12" s="417"/>
      <c r="CA12" s="417"/>
      <c r="CB12" s="417"/>
      <c r="CC12" s="418"/>
      <c r="CD12" s="419" t="s">
        <v>117</v>
      </c>
      <c r="CE12" s="420"/>
      <c r="CF12" s="420"/>
      <c r="CG12" s="420"/>
      <c r="CH12" s="420"/>
      <c r="CI12" s="420"/>
      <c r="CJ12" s="420"/>
      <c r="CK12" s="420"/>
      <c r="CL12" s="420"/>
      <c r="CM12" s="420"/>
      <c r="CN12" s="420"/>
      <c r="CO12" s="420"/>
      <c r="CP12" s="420"/>
      <c r="CQ12" s="420"/>
      <c r="CR12" s="420"/>
      <c r="CS12" s="421"/>
      <c r="CT12" s="425" t="s">
        <v>116</v>
      </c>
      <c r="CU12" s="426"/>
      <c r="CV12" s="426"/>
      <c r="CW12" s="426"/>
      <c r="CX12" s="426"/>
      <c r="CY12" s="426"/>
      <c r="CZ12" s="426"/>
      <c r="DA12" s="427"/>
      <c r="DB12" s="425" t="s">
        <v>116</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7917</v>
      </c>
      <c r="S13" s="467"/>
      <c r="T13" s="467"/>
      <c r="U13" s="467"/>
      <c r="V13" s="468"/>
      <c r="W13" s="395" t="s">
        <v>119</v>
      </c>
      <c r="X13" s="396"/>
      <c r="Y13" s="396"/>
      <c r="Z13" s="396"/>
      <c r="AA13" s="396"/>
      <c r="AB13" s="386"/>
      <c r="AC13" s="436">
        <v>817</v>
      </c>
      <c r="AD13" s="437"/>
      <c r="AE13" s="437"/>
      <c r="AF13" s="437"/>
      <c r="AG13" s="476"/>
      <c r="AH13" s="436">
        <v>912</v>
      </c>
      <c r="AI13" s="437"/>
      <c r="AJ13" s="437"/>
      <c r="AK13" s="437"/>
      <c r="AL13" s="438"/>
      <c r="AM13" s="408" t="s">
        <v>120</v>
      </c>
      <c r="AN13" s="409"/>
      <c r="AO13" s="409"/>
      <c r="AP13" s="409"/>
      <c r="AQ13" s="409"/>
      <c r="AR13" s="409"/>
      <c r="AS13" s="409"/>
      <c r="AT13" s="410"/>
      <c r="AU13" s="411" t="s">
        <v>121</v>
      </c>
      <c r="AV13" s="412"/>
      <c r="AW13" s="412"/>
      <c r="AX13" s="412"/>
      <c r="AY13" s="413" t="s">
        <v>122</v>
      </c>
      <c r="AZ13" s="414"/>
      <c r="BA13" s="414"/>
      <c r="BB13" s="414"/>
      <c r="BC13" s="414"/>
      <c r="BD13" s="414"/>
      <c r="BE13" s="414"/>
      <c r="BF13" s="414"/>
      <c r="BG13" s="414"/>
      <c r="BH13" s="414"/>
      <c r="BI13" s="414"/>
      <c r="BJ13" s="414"/>
      <c r="BK13" s="414"/>
      <c r="BL13" s="414"/>
      <c r="BM13" s="415"/>
      <c r="BN13" s="416">
        <v>65821</v>
      </c>
      <c r="BO13" s="417"/>
      <c r="BP13" s="417"/>
      <c r="BQ13" s="417"/>
      <c r="BR13" s="417"/>
      <c r="BS13" s="417"/>
      <c r="BT13" s="417"/>
      <c r="BU13" s="418"/>
      <c r="BV13" s="416">
        <v>-20003</v>
      </c>
      <c r="BW13" s="417"/>
      <c r="BX13" s="417"/>
      <c r="BY13" s="417"/>
      <c r="BZ13" s="417"/>
      <c r="CA13" s="417"/>
      <c r="CB13" s="417"/>
      <c r="CC13" s="418"/>
      <c r="CD13" s="419" t="s">
        <v>123</v>
      </c>
      <c r="CE13" s="420"/>
      <c r="CF13" s="420"/>
      <c r="CG13" s="420"/>
      <c r="CH13" s="420"/>
      <c r="CI13" s="420"/>
      <c r="CJ13" s="420"/>
      <c r="CK13" s="420"/>
      <c r="CL13" s="420"/>
      <c r="CM13" s="420"/>
      <c r="CN13" s="420"/>
      <c r="CO13" s="420"/>
      <c r="CP13" s="420"/>
      <c r="CQ13" s="420"/>
      <c r="CR13" s="420"/>
      <c r="CS13" s="421"/>
      <c r="CT13" s="382">
        <v>8.6</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7994</v>
      </c>
      <c r="S14" s="467"/>
      <c r="T14" s="467"/>
      <c r="U14" s="467"/>
      <c r="V14" s="468"/>
      <c r="W14" s="375"/>
      <c r="X14" s="376"/>
      <c r="Y14" s="376"/>
      <c r="Z14" s="376"/>
      <c r="AA14" s="376"/>
      <c r="AB14" s="365"/>
      <c r="AC14" s="469">
        <v>22.1</v>
      </c>
      <c r="AD14" s="470"/>
      <c r="AE14" s="470"/>
      <c r="AF14" s="470"/>
      <c r="AG14" s="471"/>
      <c r="AH14" s="469">
        <v>23</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125</v>
      </c>
      <c r="CE14" s="478"/>
      <c r="CF14" s="478"/>
      <c r="CG14" s="478"/>
      <c r="CH14" s="478"/>
      <c r="CI14" s="478"/>
      <c r="CJ14" s="478"/>
      <c r="CK14" s="478"/>
      <c r="CL14" s="478"/>
      <c r="CM14" s="478"/>
      <c r="CN14" s="478"/>
      <c r="CO14" s="478"/>
      <c r="CP14" s="478"/>
      <c r="CQ14" s="478"/>
      <c r="CR14" s="478"/>
      <c r="CS14" s="479"/>
      <c r="CT14" s="480">
        <v>38.700000000000003</v>
      </c>
      <c r="CU14" s="481"/>
      <c r="CV14" s="481"/>
      <c r="CW14" s="481"/>
      <c r="CX14" s="481"/>
      <c r="CY14" s="481"/>
      <c r="CZ14" s="481"/>
      <c r="DA14" s="482"/>
      <c r="DB14" s="480">
        <v>67.400000000000006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7876</v>
      </c>
      <c r="S15" s="467"/>
      <c r="T15" s="467"/>
      <c r="U15" s="467"/>
      <c r="V15" s="468"/>
      <c r="W15" s="395" t="s">
        <v>126</v>
      </c>
      <c r="X15" s="396"/>
      <c r="Y15" s="396"/>
      <c r="Z15" s="396"/>
      <c r="AA15" s="396"/>
      <c r="AB15" s="386"/>
      <c r="AC15" s="436">
        <v>688</v>
      </c>
      <c r="AD15" s="437"/>
      <c r="AE15" s="437"/>
      <c r="AF15" s="437"/>
      <c r="AG15" s="476"/>
      <c r="AH15" s="436">
        <v>813</v>
      </c>
      <c r="AI15" s="437"/>
      <c r="AJ15" s="437"/>
      <c r="AK15" s="437"/>
      <c r="AL15" s="438"/>
      <c r="AM15" s="408"/>
      <c r="AN15" s="409"/>
      <c r="AO15" s="409"/>
      <c r="AP15" s="409"/>
      <c r="AQ15" s="409"/>
      <c r="AR15" s="409"/>
      <c r="AS15" s="409"/>
      <c r="AT15" s="410"/>
      <c r="AU15" s="411"/>
      <c r="AV15" s="412"/>
      <c r="AW15" s="412"/>
      <c r="AX15" s="412"/>
      <c r="AY15" s="345" t="s">
        <v>127</v>
      </c>
      <c r="AZ15" s="346"/>
      <c r="BA15" s="346"/>
      <c r="BB15" s="346"/>
      <c r="BC15" s="346"/>
      <c r="BD15" s="346"/>
      <c r="BE15" s="346"/>
      <c r="BF15" s="346"/>
      <c r="BG15" s="346"/>
      <c r="BH15" s="346"/>
      <c r="BI15" s="346"/>
      <c r="BJ15" s="346"/>
      <c r="BK15" s="346"/>
      <c r="BL15" s="346"/>
      <c r="BM15" s="347"/>
      <c r="BN15" s="348">
        <v>849058</v>
      </c>
      <c r="BO15" s="349"/>
      <c r="BP15" s="349"/>
      <c r="BQ15" s="349"/>
      <c r="BR15" s="349"/>
      <c r="BS15" s="349"/>
      <c r="BT15" s="349"/>
      <c r="BU15" s="350"/>
      <c r="BV15" s="348">
        <v>818104</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86"/>
      <c r="N16" s="486"/>
      <c r="O16" s="486"/>
      <c r="P16" s="486"/>
      <c r="Q16" s="487"/>
      <c r="R16" s="488" t="s">
        <v>130</v>
      </c>
      <c r="S16" s="489"/>
      <c r="T16" s="489"/>
      <c r="U16" s="489"/>
      <c r="V16" s="490"/>
      <c r="W16" s="375"/>
      <c r="X16" s="376"/>
      <c r="Y16" s="376"/>
      <c r="Z16" s="376"/>
      <c r="AA16" s="376"/>
      <c r="AB16" s="365"/>
      <c r="AC16" s="469">
        <v>18.600000000000001</v>
      </c>
      <c r="AD16" s="470"/>
      <c r="AE16" s="470"/>
      <c r="AF16" s="470"/>
      <c r="AG16" s="471"/>
      <c r="AH16" s="469">
        <v>20.5</v>
      </c>
      <c r="AI16" s="470"/>
      <c r="AJ16" s="470"/>
      <c r="AK16" s="470"/>
      <c r="AL16" s="472"/>
      <c r="AM16" s="408"/>
      <c r="AN16" s="409"/>
      <c r="AO16" s="409"/>
      <c r="AP16" s="409"/>
      <c r="AQ16" s="409"/>
      <c r="AR16" s="409"/>
      <c r="AS16" s="409"/>
      <c r="AT16" s="410"/>
      <c r="AU16" s="411"/>
      <c r="AV16" s="412"/>
      <c r="AW16" s="412"/>
      <c r="AX16" s="412"/>
      <c r="AY16" s="413" t="s">
        <v>131</v>
      </c>
      <c r="AZ16" s="414"/>
      <c r="BA16" s="414"/>
      <c r="BB16" s="414"/>
      <c r="BC16" s="414"/>
      <c r="BD16" s="414"/>
      <c r="BE16" s="414"/>
      <c r="BF16" s="414"/>
      <c r="BG16" s="414"/>
      <c r="BH16" s="414"/>
      <c r="BI16" s="414"/>
      <c r="BJ16" s="414"/>
      <c r="BK16" s="414"/>
      <c r="BL16" s="414"/>
      <c r="BM16" s="415"/>
      <c r="BN16" s="416">
        <v>3272711</v>
      </c>
      <c r="BO16" s="417"/>
      <c r="BP16" s="417"/>
      <c r="BQ16" s="417"/>
      <c r="BR16" s="417"/>
      <c r="BS16" s="417"/>
      <c r="BT16" s="417"/>
      <c r="BU16" s="418"/>
      <c r="BV16" s="416">
        <v>3004807</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132</v>
      </c>
      <c r="N17" s="492"/>
      <c r="O17" s="492"/>
      <c r="P17" s="492"/>
      <c r="Q17" s="493"/>
      <c r="R17" s="488" t="s">
        <v>133</v>
      </c>
      <c r="S17" s="489"/>
      <c r="T17" s="489"/>
      <c r="U17" s="489"/>
      <c r="V17" s="490"/>
      <c r="W17" s="395" t="s">
        <v>134</v>
      </c>
      <c r="X17" s="396"/>
      <c r="Y17" s="396"/>
      <c r="Z17" s="396"/>
      <c r="AA17" s="396"/>
      <c r="AB17" s="386"/>
      <c r="AC17" s="436">
        <v>2187</v>
      </c>
      <c r="AD17" s="437"/>
      <c r="AE17" s="437"/>
      <c r="AF17" s="437"/>
      <c r="AG17" s="476"/>
      <c r="AH17" s="436">
        <v>2240</v>
      </c>
      <c r="AI17" s="437"/>
      <c r="AJ17" s="437"/>
      <c r="AK17" s="437"/>
      <c r="AL17" s="438"/>
      <c r="AM17" s="408"/>
      <c r="AN17" s="409"/>
      <c r="AO17" s="409"/>
      <c r="AP17" s="409"/>
      <c r="AQ17" s="409"/>
      <c r="AR17" s="409"/>
      <c r="AS17" s="409"/>
      <c r="AT17" s="410"/>
      <c r="AU17" s="411"/>
      <c r="AV17" s="412"/>
      <c r="AW17" s="412"/>
      <c r="AX17" s="412"/>
      <c r="AY17" s="413" t="s">
        <v>135</v>
      </c>
      <c r="AZ17" s="414"/>
      <c r="BA17" s="414"/>
      <c r="BB17" s="414"/>
      <c r="BC17" s="414"/>
      <c r="BD17" s="414"/>
      <c r="BE17" s="414"/>
      <c r="BF17" s="414"/>
      <c r="BG17" s="414"/>
      <c r="BH17" s="414"/>
      <c r="BI17" s="414"/>
      <c r="BJ17" s="414"/>
      <c r="BK17" s="414"/>
      <c r="BL17" s="414"/>
      <c r="BM17" s="415"/>
      <c r="BN17" s="416">
        <v>1062214</v>
      </c>
      <c r="BO17" s="417"/>
      <c r="BP17" s="417"/>
      <c r="BQ17" s="417"/>
      <c r="BR17" s="417"/>
      <c r="BS17" s="417"/>
      <c r="BT17" s="417"/>
      <c r="BU17" s="418"/>
      <c r="BV17" s="416">
        <v>1040205</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247.3</v>
      </c>
      <c r="M18" s="498"/>
      <c r="N18" s="498"/>
      <c r="O18" s="498"/>
      <c r="P18" s="498"/>
      <c r="Q18" s="498"/>
      <c r="R18" s="499"/>
      <c r="S18" s="499"/>
      <c r="T18" s="499"/>
      <c r="U18" s="499"/>
      <c r="V18" s="500"/>
      <c r="W18" s="397"/>
      <c r="X18" s="398"/>
      <c r="Y18" s="398"/>
      <c r="Z18" s="398"/>
      <c r="AA18" s="398"/>
      <c r="AB18" s="389"/>
      <c r="AC18" s="501">
        <v>59.2</v>
      </c>
      <c r="AD18" s="502"/>
      <c r="AE18" s="502"/>
      <c r="AF18" s="502"/>
      <c r="AG18" s="503"/>
      <c r="AH18" s="501">
        <v>56.5</v>
      </c>
      <c r="AI18" s="502"/>
      <c r="AJ18" s="502"/>
      <c r="AK18" s="502"/>
      <c r="AL18" s="504"/>
      <c r="AM18" s="408"/>
      <c r="AN18" s="409"/>
      <c r="AO18" s="409"/>
      <c r="AP18" s="409"/>
      <c r="AQ18" s="409"/>
      <c r="AR18" s="409"/>
      <c r="AS18" s="409"/>
      <c r="AT18" s="410"/>
      <c r="AU18" s="411"/>
      <c r="AV18" s="412"/>
      <c r="AW18" s="412"/>
      <c r="AX18" s="412"/>
      <c r="AY18" s="413" t="s">
        <v>137</v>
      </c>
      <c r="AZ18" s="414"/>
      <c r="BA18" s="414"/>
      <c r="BB18" s="414"/>
      <c r="BC18" s="414"/>
      <c r="BD18" s="414"/>
      <c r="BE18" s="414"/>
      <c r="BF18" s="414"/>
      <c r="BG18" s="414"/>
      <c r="BH18" s="414"/>
      <c r="BI18" s="414"/>
      <c r="BJ18" s="414"/>
      <c r="BK18" s="414"/>
      <c r="BL18" s="414"/>
      <c r="BM18" s="415"/>
      <c r="BN18" s="416">
        <v>3072966</v>
      </c>
      <c r="BO18" s="417"/>
      <c r="BP18" s="417"/>
      <c r="BQ18" s="417"/>
      <c r="BR18" s="417"/>
      <c r="BS18" s="417"/>
      <c r="BT18" s="417"/>
      <c r="BU18" s="418"/>
      <c r="BV18" s="416">
        <v>2766262</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139</v>
      </c>
      <c r="AZ19" s="414"/>
      <c r="BA19" s="414"/>
      <c r="BB19" s="414"/>
      <c r="BC19" s="414"/>
      <c r="BD19" s="414"/>
      <c r="BE19" s="414"/>
      <c r="BF19" s="414"/>
      <c r="BG19" s="414"/>
      <c r="BH19" s="414"/>
      <c r="BI19" s="414"/>
      <c r="BJ19" s="414"/>
      <c r="BK19" s="414"/>
      <c r="BL19" s="414"/>
      <c r="BM19" s="415"/>
      <c r="BN19" s="416">
        <v>4800327</v>
      </c>
      <c r="BO19" s="417"/>
      <c r="BP19" s="417"/>
      <c r="BQ19" s="417"/>
      <c r="BR19" s="417"/>
      <c r="BS19" s="417"/>
      <c r="BT19" s="417"/>
      <c r="BU19" s="418"/>
      <c r="BV19" s="416">
        <v>4745096</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3148</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1" t="s">
        <v>1</v>
      </c>
      <c r="F22" s="396"/>
      <c r="G22" s="396"/>
      <c r="H22" s="396"/>
      <c r="I22" s="396"/>
      <c r="J22" s="396"/>
      <c r="K22" s="386"/>
      <c r="L22" s="391" t="s">
        <v>143</v>
      </c>
      <c r="M22" s="396"/>
      <c r="N22" s="396"/>
      <c r="O22" s="396"/>
      <c r="P22" s="386"/>
      <c r="Q22" s="524" t="s">
        <v>144</v>
      </c>
      <c r="R22" s="525"/>
      <c r="S22" s="525"/>
      <c r="T22" s="525"/>
      <c r="U22" s="525"/>
      <c r="V22" s="526"/>
      <c r="W22" s="530" t="s">
        <v>145</v>
      </c>
      <c r="X22" s="516"/>
      <c r="Y22" s="517"/>
      <c r="Z22" s="391" t="s">
        <v>1</v>
      </c>
      <c r="AA22" s="396"/>
      <c r="AB22" s="396"/>
      <c r="AC22" s="396"/>
      <c r="AD22" s="396"/>
      <c r="AE22" s="396"/>
      <c r="AF22" s="396"/>
      <c r="AG22" s="386"/>
      <c r="AH22" s="535" t="s">
        <v>146</v>
      </c>
      <c r="AI22" s="396"/>
      <c r="AJ22" s="396"/>
      <c r="AK22" s="396"/>
      <c r="AL22" s="386"/>
      <c r="AM22" s="535" t="s">
        <v>147</v>
      </c>
      <c r="AN22" s="536"/>
      <c r="AO22" s="536"/>
      <c r="AP22" s="536"/>
      <c r="AQ22" s="536"/>
      <c r="AR22" s="537"/>
      <c r="AS22" s="524" t="s">
        <v>144</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148</v>
      </c>
      <c r="AZ23" s="346"/>
      <c r="BA23" s="346"/>
      <c r="BB23" s="346"/>
      <c r="BC23" s="346"/>
      <c r="BD23" s="346"/>
      <c r="BE23" s="346"/>
      <c r="BF23" s="346"/>
      <c r="BG23" s="346"/>
      <c r="BH23" s="346"/>
      <c r="BI23" s="346"/>
      <c r="BJ23" s="346"/>
      <c r="BK23" s="346"/>
      <c r="BL23" s="346"/>
      <c r="BM23" s="347"/>
      <c r="BN23" s="416">
        <v>11522539</v>
      </c>
      <c r="BO23" s="417"/>
      <c r="BP23" s="417"/>
      <c r="BQ23" s="417"/>
      <c r="BR23" s="417"/>
      <c r="BS23" s="417"/>
      <c r="BT23" s="417"/>
      <c r="BU23" s="418"/>
      <c r="BV23" s="416">
        <v>11019081</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09"/>
      <c r="G24" s="409"/>
      <c r="H24" s="409"/>
      <c r="I24" s="409"/>
      <c r="J24" s="409"/>
      <c r="K24" s="410"/>
      <c r="L24" s="436">
        <v>1</v>
      </c>
      <c r="M24" s="437"/>
      <c r="N24" s="437"/>
      <c r="O24" s="437"/>
      <c r="P24" s="476"/>
      <c r="Q24" s="436">
        <v>7750</v>
      </c>
      <c r="R24" s="437"/>
      <c r="S24" s="437"/>
      <c r="T24" s="437"/>
      <c r="U24" s="437"/>
      <c r="V24" s="476"/>
      <c r="W24" s="531"/>
      <c r="X24" s="519"/>
      <c r="Y24" s="520"/>
      <c r="Z24" s="435" t="s">
        <v>150</v>
      </c>
      <c r="AA24" s="409"/>
      <c r="AB24" s="409"/>
      <c r="AC24" s="409"/>
      <c r="AD24" s="409"/>
      <c r="AE24" s="409"/>
      <c r="AF24" s="409"/>
      <c r="AG24" s="410"/>
      <c r="AH24" s="436">
        <v>84</v>
      </c>
      <c r="AI24" s="437"/>
      <c r="AJ24" s="437"/>
      <c r="AK24" s="437"/>
      <c r="AL24" s="476"/>
      <c r="AM24" s="436">
        <v>258720</v>
      </c>
      <c r="AN24" s="437"/>
      <c r="AO24" s="437"/>
      <c r="AP24" s="437"/>
      <c r="AQ24" s="437"/>
      <c r="AR24" s="476"/>
      <c r="AS24" s="436">
        <v>3080</v>
      </c>
      <c r="AT24" s="437"/>
      <c r="AU24" s="437"/>
      <c r="AV24" s="437"/>
      <c r="AW24" s="437"/>
      <c r="AX24" s="438"/>
      <c r="AY24" s="543" t="s">
        <v>151</v>
      </c>
      <c r="AZ24" s="544"/>
      <c r="BA24" s="544"/>
      <c r="BB24" s="544"/>
      <c r="BC24" s="544"/>
      <c r="BD24" s="544"/>
      <c r="BE24" s="544"/>
      <c r="BF24" s="544"/>
      <c r="BG24" s="544"/>
      <c r="BH24" s="544"/>
      <c r="BI24" s="544"/>
      <c r="BJ24" s="544"/>
      <c r="BK24" s="544"/>
      <c r="BL24" s="544"/>
      <c r="BM24" s="545"/>
      <c r="BN24" s="416">
        <v>9474569</v>
      </c>
      <c r="BO24" s="417"/>
      <c r="BP24" s="417"/>
      <c r="BQ24" s="417"/>
      <c r="BR24" s="417"/>
      <c r="BS24" s="417"/>
      <c r="BT24" s="417"/>
      <c r="BU24" s="418"/>
      <c r="BV24" s="416">
        <v>9319878</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09"/>
      <c r="G25" s="409"/>
      <c r="H25" s="409"/>
      <c r="I25" s="409"/>
      <c r="J25" s="409"/>
      <c r="K25" s="410"/>
      <c r="L25" s="436">
        <v>2</v>
      </c>
      <c r="M25" s="437"/>
      <c r="N25" s="437"/>
      <c r="O25" s="437"/>
      <c r="P25" s="476"/>
      <c r="Q25" s="436">
        <v>6160</v>
      </c>
      <c r="R25" s="437"/>
      <c r="S25" s="437"/>
      <c r="T25" s="437"/>
      <c r="U25" s="437"/>
      <c r="V25" s="476"/>
      <c r="W25" s="531"/>
      <c r="X25" s="519"/>
      <c r="Y25" s="520"/>
      <c r="Z25" s="435" t="s">
        <v>153</v>
      </c>
      <c r="AA25" s="409"/>
      <c r="AB25" s="409"/>
      <c r="AC25" s="409"/>
      <c r="AD25" s="409"/>
      <c r="AE25" s="409"/>
      <c r="AF25" s="409"/>
      <c r="AG25" s="410"/>
      <c r="AH25" s="436" t="s">
        <v>116</v>
      </c>
      <c r="AI25" s="437"/>
      <c r="AJ25" s="437"/>
      <c r="AK25" s="437"/>
      <c r="AL25" s="476"/>
      <c r="AM25" s="436" t="s">
        <v>116</v>
      </c>
      <c r="AN25" s="437"/>
      <c r="AO25" s="437"/>
      <c r="AP25" s="437"/>
      <c r="AQ25" s="437"/>
      <c r="AR25" s="476"/>
      <c r="AS25" s="436" t="s">
        <v>116</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39193</v>
      </c>
      <c r="BO25" s="349"/>
      <c r="BP25" s="349"/>
      <c r="BQ25" s="349"/>
      <c r="BR25" s="349"/>
      <c r="BS25" s="349"/>
      <c r="BT25" s="349"/>
      <c r="BU25" s="350"/>
      <c r="BV25" s="348">
        <v>31328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09"/>
      <c r="G26" s="409"/>
      <c r="H26" s="409"/>
      <c r="I26" s="409"/>
      <c r="J26" s="409"/>
      <c r="K26" s="410"/>
      <c r="L26" s="436">
        <v>1</v>
      </c>
      <c r="M26" s="437"/>
      <c r="N26" s="437"/>
      <c r="O26" s="437"/>
      <c r="P26" s="476"/>
      <c r="Q26" s="436">
        <v>5800</v>
      </c>
      <c r="R26" s="437"/>
      <c r="S26" s="437"/>
      <c r="T26" s="437"/>
      <c r="U26" s="437"/>
      <c r="V26" s="476"/>
      <c r="W26" s="531"/>
      <c r="X26" s="519"/>
      <c r="Y26" s="520"/>
      <c r="Z26" s="435" t="s">
        <v>156</v>
      </c>
      <c r="AA26" s="549"/>
      <c r="AB26" s="549"/>
      <c r="AC26" s="549"/>
      <c r="AD26" s="549"/>
      <c r="AE26" s="549"/>
      <c r="AF26" s="549"/>
      <c r="AG26" s="550"/>
      <c r="AH26" s="436">
        <v>2</v>
      </c>
      <c r="AI26" s="437"/>
      <c r="AJ26" s="437"/>
      <c r="AK26" s="437"/>
      <c r="AL26" s="476"/>
      <c r="AM26" s="436" t="s">
        <v>157</v>
      </c>
      <c r="AN26" s="437"/>
      <c r="AO26" s="437"/>
      <c r="AP26" s="437"/>
      <c r="AQ26" s="437"/>
      <c r="AR26" s="476"/>
      <c r="AS26" s="436" t="s">
        <v>157</v>
      </c>
      <c r="AT26" s="437"/>
      <c r="AU26" s="437"/>
      <c r="AV26" s="437"/>
      <c r="AW26" s="437"/>
      <c r="AX26" s="438"/>
      <c r="AY26" s="419" t="s">
        <v>158</v>
      </c>
      <c r="AZ26" s="420"/>
      <c r="BA26" s="420"/>
      <c r="BB26" s="420"/>
      <c r="BC26" s="420"/>
      <c r="BD26" s="420"/>
      <c r="BE26" s="420"/>
      <c r="BF26" s="420"/>
      <c r="BG26" s="420"/>
      <c r="BH26" s="420"/>
      <c r="BI26" s="420"/>
      <c r="BJ26" s="420"/>
      <c r="BK26" s="420"/>
      <c r="BL26" s="420"/>
      <c r="BM26" s="421"/>
      <c r="BN26" s="416" t="s">
        <v>116</v>
      </c>
      <c r="BO26" s="417"/>
      <c r="BP26" s="417"/>
      <c r="BQ26" s="417"/>
      <c r="BR26" s="417"/>
      <c r="BS26" s="417"/>
      <c r="BT26" s="417"/>
      <c r="BU26" s="418"/>
      <c r="BV26" s="416" t="s">
        <v>116</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09"/>
      <c r="G27" s="409"/>
      <c r="H27" s="409"/>
      <c r="I27" s="409"/>
      <c r="J27" s="409"/>
      <c r="K27" s="410"/>
      <c r="L27" s="436">
        <v>1</v>
      </c>
      <c r="M27" s="437"/>
      <c r="N27" s="437"/>
      <c r="O27" s="437"/>
      <c r="P27" s="476"/>
      <c r="Q27" s="436">
        <v>2610</v>
      </c>
      <c r="R27" s="437"/>
      <c r="S27" s="437"/>
      <c r="T27" s="437"/>
      <c r="U27" s="437"/>
      <c r="V27" s="476"/>
      <c r="W27" s="531"/>
      <c r="X27" s="519"/>
      <c r="Y27" s="520"/>
      <c r="Z27" s="435" t="s">
        <v>160</v>
      </c>
      <c r="AA27" s="409"/>
      <c r="AB27" s="409"/>
      <c r="AC27" s="409"/>
      <c r="AD27" s="409"/>
      <c r="AE27" s="409"/>
      <c r="AF27" s="409"/>
      <c r="AG27" s="410"/>
      <c r="AH27" s="436">
        <v>2</v>
      </c>
      <c r="AI27" s="437"/>
      <c r="AJ27" s="437"/>
      <c r="AK27" s="437"/>
      <c r="AL27" s="476"/>
      <c r="AM27" s="436" t="s">
        <v>157</v>
      </c>
      <c r="AN27" s="437"/>
      <c r="AO27" s="437"/>
      <c r="AP27" s="437"/>
      <c r="AQ27" s="437"/>
      <c r="AR27" s="476"/>
      <c r="AS27" s="436" t="s">
        <v>157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46">
        <v>85792</v>
      </c>
      <c r="BO27" s="547"/>
      <c r="BP27" s="547"/>
      <c r="BQ27" s="547"/>
      <c r="BR27" s="547"/>
      <c r="BS27" s="547"/>
      <c r="BT27" s="547"/>
      <c r="BU27" s="548"/>
      <c r="BV27" s="546">
        <v>56967</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09"/>
      <c r="G28" s="409"/>
      <c r="H28" s="409"/>
      <c r="I28" s="409"/>
      <c r="J28" s="409"/>
      <c r="K28" s="410"/>
      <c r="L28" s="436">
        <v>1</v>
      </c>
      <c r="M28" s="437"/>
      <c r="N28" s="437"/>
      <c r="O28" s="437"/>
      <c r="P28" s="476"/>
      <c r="Q28" s="436">
        <v>2080</v>
      </c>
      <c r="R28" s="437"/>
      <c r="S28" s="437"/>
      <c r="T28" s="437"/>
      <c r="U28" s="437"/>
      <c r="V28" s="476"/>
      <c r="W28" s="531"/>
      <c r="X28" s="519"/>
      <c r="Y28" s="520"/>
      <c r="Z28" s="435" t="s">
        <v>163</v>
      </c>
      <c r="AA28" s="409"/>
      <c r="AB28" s="409"/>
      <c r="AC28" s="409"/>
      <c r="AD28" s="409"/>
      <c r="AE28" s="409"/>
      <c r="AF28" s="409"/>
      <c r="AG28" s="410"/>
      <c r="AH28" s="436" t="s">
        <v>116</v>
      </c>
      <c r="AI28" s="437"/>
      <c r="AJ28" s="437"/>
      <c r="AK28" s="437"/>
      <c r="AL28" s="476"/>
      <c r="AM28" s="436" t="s">
        <v>116</v>
      </c>
      <c r="AN28" s="437"/>
      <c r="AO28" s="437"/>
      <c r="AP28" s="437"/>
      <c r="AQ28" s="437"/>
      <c r="AR28" s="476"/>
      <c r="AS28" s="436" t="s">
        <v>116</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315160</v>
      </c>
      <c r="BO28" s="349"/>
      <c r="BP28" s="349"/>
      <c r="BQ28" s="349"/>
      <c r="BR28" s="349"/>
      <c r="BS28" s="349"/>
      <c r="BT28" s="349"/>
      <c r="BU28" s="350"/>
      <c r="BV28" s="348">
        <v>270266</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09"/>
      <c r="G29" s="409"/>
      <c r="H29" s="409"/>
      <c r="I29" s="409"/>
      <c r="J29" s="409"/>
      <c r="K29" s="410"/>
      <c r="L29" s="436">
        <v>10</v>
      </c>
      <c r="M29" s="437"/>
      <c r="N29" s="437"/>
      <c r="O29" s="437"/>
      <c r="P29" s="476"/>
      <c r="Q29" s="436">
        <v>1760</v>
      </c>
      <c r="R29" s="437"/>
      <c r="S29" s="437"/>
      <c r="T29" s="437"/>
      <c r="U29" s="437"/>
      <c r="V29" s="476"/>
      <c r="W29" s="532"/>
      <c r="X29" s="533"/>
      <c r="Y29" s="534"/>
      <c r="Z29" s="435" t="s">
        <v>167</v>
      </c>
      <c r="AA29" s="409"/>
      <c r="AB29" s="409"/>
      <c r="AC29" s="409"/>
      <c r="AD29" s="409"/>
      <c r="AE29" s="409"/>
      <c r="AF29" s="409"/>
      <c r="AG29" s="410"/>
      <c r="AH29" s="436">
        <v>86</v>
      </c>
      <c r="AI29" s="437"/>
      <c r="AJ29" s="437"/>
      <c r="AK29" s="437"/>
      <c r="AL29" s="476"/>
      <c r="AM29" s="436">
        <v>265144</v>
      </c>
      <c r="AN29" s="437"/>
      <c r="AO29" s="437"/>
      <c r="AP29" s="437"/>
      <c r="AQ29" s="437"/>
      <c r="AR29" s="476"/>
      <c r="AS29" s="436">
        <v>3083</v>
      </c>
      <c r="AT29" s="437"/>
      <c r="AU29" s="437"/>
      <c r="AV29" s="437"/>
      <c r="AW29" s="437"/>
      <c r="AX29" s="438"/>
      <c r="AY29" s="560"/>
      <c r="AZ29" s="561"/>
      <c r="BA29" s="561"/>
      <c r="BB29" s="562"/>
      <c r="BC29" s="413" t="s">
        <v>168</v>
      </c>
      <c r="BD29" s="414"/>
      <c r="BE29" s="414"/>
      <c r="BF29" s="414"/>
      <c r="BG29" s="414"/>
      <c r="BH29" s="414"/>
      <c r="BI29" s="414"/>
      <c r="BJ29" s="414"/>
      <c r="BK29" s="414"/>
      <c r="BL29" s="414"/>
      <c r="BM29" s="415"/>
      <c r="BN29" s="416">
        <v>1274718</v>
      </c>
      <c r="BO29" s="417"/>
      <c r="BP29" s="417"/>
      <c r="BQ29" s="417"/>
      <c r="BR29" s="417"/>
      <c r="BS29" s="417"/>
      <c r="BT29" s="417"/>
      <c r="BU29" s="418"/>
      <c r="BV29" s="416">
        <v>1239682</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169</v>
      </c>
      <c r="X30" s="555"/>
      <c r="Y30" s="555"/>
      <c r="Z30" s="555"/>
      <c r="AA30" s="555"/>
      <c r="AB30" s="555"/>
      <c r="AC30" s="555"/>
      <c r="AD30" s="555"/>
      <c r="AE30" s="555"/>
      <c r="AF30" s="555"/>
      <c r="AG30" s="556"/>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170</v>
      </c>
      <c r="BD30" s="544"/>
      <c r="BE30" s="544"/>
      <c r="BF30" s="544"/>
      <c r="BG30" s="544"/>
      <c r="BH30" s="544"/>
      <c r="BI30" s="544"/>
      <c r="BJ30" s="544"/>
      <c r="BK30" s="544"/>
      <c r="BL30" s="544"/>
      <c r="BM30" s="545"/>
      <c r="BN30" s="546">
        <v>804648</v>
      </c>
      <c r="BO30" s="547"/>
      <c r="BP30" s="547"/>
      <c r="BQ30" s="547"/>
      <c r="BR30" s="547"/>
      <c r="BS30" s="547"/>
      <c r="BT30" s="547"/>
      <c r="BU30" s="548"/>
      <c r="BV30" s="546">
        <v>749506</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177</v>
      </c>
      <c r="D33" s="403"/>
      <c r="E33" s="374" t="s">
        <v>178</v>
      </c>
      <c r="F33" s="374"/>
      <c r="G33" s="374"/>
      <c r="H33" s="374"/>
      <c r="I33" s="374"/>
      <c r="J33" s="374"/>
      <c r="K33" s="374"/>
      <c r="L33" s="374"/>
      <c r="M33" s="374"/>
      <c r="N33" s="374"/>
      <c r="O33" s="374"/>
      <c r="P33" s="374"/>
      <c r="Q33" s="374"/>
      <c r="R33" s="374"/>
      <c r="S33" s="374"/>
      <c r="T33" s="167"/>
      <c r="U33" s="403" t="s">
        <v>177</v>
      </c>
      <c r="V33" s="403"/>
      <c r="W33" s="374" t="s">
        <v>178</v>
      </c>
      <c r="X33" s="374"/>
      <c r="Y33" s="374"/>
      <c r="Z33" s="374"/>
      <c r="AA33" s="374"/>
      <c r="AB33" s="374"/>
      <c r="AC33" s="374"/>
      <c r="AD33" s="374"/>
      <c r="AE33" s="374"/>
      <c r="AF33" s="374"/>
      <c r="AG33" s="374"/>
      <c r="AH33" s="374"/>
      <c r="AI33" s="374"/>
      <c r="AJ33" s="374"/>
      <c r="AK33" s="374"/>
      <c r="AL33" s="167"/>
      <c r="AM33" s="403" t="s">
        <v>177</v>
      </c>
      <c r="AN33" s="403"/>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3" t="s">
        <v>179</v>
      </c>
      <c r="BX33" s="403"/>
      <c r="BY33" s="374" t="s">
        <v>181</v>
      </c>
      <c r="BZ33" s="374"/>
      <c r="CA33" s="374"/>
      <c r="CB33" s="374"/>
      <c r="CC33" s="374"/>
      <c r="CD33" s="374"/>
      <c r="CE33" s="374"/>
      <c r="CF33" s="374"/>
      <c r="CG33" s="374"/>
      <c r="CH33" s="374"/>
      <c r="CI33" s="374"/>
      <c r="CJ33" s="374"/>
      <c r="CK33" s="374"/>
      <c r="CL33" s="374"/>
      <c r="CM33" s="374"/>
      <c r="CN33" s="167"/>
      <c r="CO33" s="403" t="s">
        <v>177</v>
      </c>
      <c r="CP33" s="403"/>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国民健康保険特別会計（直診勘定）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3</v>
      </c>
      <c r="BF34" s="566"/>
      <c r="BG34" s="567" t="str">
        <f>IF('各会計、関係団体の財政状況及び健全化判断比率'!B29="","",'各会計、関係団体の財政状況及び健全化判断比率'!B29)</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4</v>
      </c>
      <c r="BX34" s="566"/>
      <c r="BY34" s="567" t="str">
        <f>IF('各会計、関係団体の財政状況及び健全化判断比率'!B68="","",'各会計、関係団体の財政状況及び健全化判断比率'!B68)</f>
        <v>大雪清掃組合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東川振興公社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t="str">
        <f>IF(W35="","",U34+1)</f>
        <v/>
      </c>
      <c r="V35" s="566"/>
      <c r="W35" s="567"/>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5</v>
      </c>
      <c r="BX35" s="566"/>
      <c r="BY35" s="567" t="str">
        <f>IF('各会計、関係団体の財政状況及び健全化判断比率'!B69="","",'各会計、関係団体の財政状況及び健全化判断比率'!B69)</f>
        <v>大雪葬祭組合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東川農業振興公社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6</v>
      </c>
      <c r="BX36" s="566"/>
      <c r="BY36" s="567" t="str">
        <f>IF('各会計、関係団体の財政状況及び健全化判断比率'!B70="","",'各会計、関係団体の財政状況及び健全化判断比率'!B70)</f>
        <v>大雪消防組合</v>
      </c>
      <c r="BZ36" s="567"/>
      <c r="CA36" s="567"/>
      <c r="CB36" s="567"/>
      <c r="CC36" s="567"/>
      <c r="CD36" s="567"/>
      <c r="CE36" s="567"/>
      <c r="CF36" s="567"/>
      <c r="CG36" s="567"/>
      <c r="CH36" s="567"/>
      <c r="CI36" s="567"/>
      <c r="CJ36" s="567"/>
      <c r="CK36" s="567"/>
      <c r="CL36" s="567"/>
      <c r="CM36" s="567"/>
      <c r="CN36" s="165"/>
      <c r="CO36" s="566">
        <f t="shared" si="3"/>
        <v>15</v>
      </c>
      <c r="CP36" s="566"/>
      <c r="CQ36" s="567" t="str">
        <f>IF('各会計、関係団体の財政状況及び健全化判断比率'!BS9="","",'各会計、関係団体の財政状況及び健全化判断比率'!BS9)</f>
        <v>ＨＪＫ</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7</v>
      </c>
      <c r="BX37" s="566"/>
      <c r="BY37" s="567" t="str">
        <f>IF('各会計、関係団体の財政状況及び健全化判断比率'!B71="","",'各会計、関係団体の財政状況及び健全化判断比率'!B71)</f>
        <v>大雪地区広域連合　一般会計</v>
      </c>
      <c r="BZ37" s="567"/>
      <c r="CA37" s="567"/>
      <c r="CB37" s="567"/>
      <c r="CC37" s="567"/>
      <c r="CD37" s="567"/>
      <c r="CE37" s="567"/>
      <c r="CF37" s="567"/>
      <c r="CG37" s="567"/>
      <c r="CH37" s="567"/>
      <c r="CI37" s="567"/>
      <c r="CJ37" s="567"/>
      <c r="CK37" s="567"/>
      <c r="CL37" s="567"/>
      <c r="CM37" s="567"/>
      <c r="CN37" s="165"/>
      <c r="CO37" s="566">
        <f t="shared" si="3"/>
        <v>16</v>
      </c>
      <c r="CP37" s="566"/>
      <c r="CQ37" s="567" t="str">
        <f>IF('各会計、関係団体の財政状況及び健全化判断比率'!BS10="","",'各会計、関係団体の財政状況及び健全化判断比率'!BS10)</f>
        <v>東川土地開発公社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8</v>
      </c>
      <c r="BX38" s="566"/>
      <c r="BY38" s="567" t="str">
        <f>IF('各会計、関係団体の財政状況及び健全化判断比率'!B72="","",'各会計、関係団体の財政状況及び健全化判断比率'!B72)</f>
        <v>大雪地区広域連合　介護保険特別会計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9</v>
      </c>
      <c r="BX39" s="566"/>
      <c r="BY39" s="567" t="str">
        <f>IF('各会計、関係団体の財政状況及び健全化判断比率'!B73="","",'各会計、関係団体の財政状況及び健全化判断比率'!B73)</f>
        <v>大雪地区広域連合　国民健康保険特別会計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10</v>
      </c>
      <c r="BX40" s="566"/>
      <c r="BY40" s="567" t="str">
        <f>IF('各会計、関係団体の財政状況及び健全化判断比率'!B74="","",'各会計、関係団体の財政状況及び健全化判断比率'!B74)</f>
        <v>大雪地区広域連合　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11</v>
      </c>
      <c r="BX41" s="566"/>
      <c r="BY41" s="567" t="str">
        <f>IF('各会計、関係団体の財政状況及び健全化判断比率'!B75="","",'各会計、関係団体の財政状況及び健全化判断比率'!B75)</f>
        <v>上川教育研修センター組合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12</v>
      </c>
      <c r="BX42" s="566"/>
      <c r="BY42" s="567" t="str">
        <f>IF('各会計、関係団体の財政状況及び健全化判断比率'!B76="","",'各会計、関係団体の財政状況及び健全化判断比率'!B76)</f>
        <v>上川広域滞納整理機構</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51" t="s">
        <v>516</v>
      </c>
      <c r="D34" s="1151"/>
      <c r="E34" s="1152"/>
      <c r="F34" s="32">
        <v>3.42</v>
      </c>
      <c r="G34" s="33">
        <v>4.87</v>
      </c>
      <c r="H34" s="33">
        <v>2.69</v>
      </c>
      <c r="I34" s="33">
        <v>3.42</v>
      </c>
      <c r="J34" s="34">
        <v>3.74</v>
      </c>
      <c r="K34" s="22"/>
      <c r="L34" s="22"/>
      <c r="M34" s="22"/>
      <c r="N34" s="22"/>
      <c r="O34" s="22"/>
      <c r="P34" s="22"/>
    </row>
    <row r="35" spans="1:16" ht="39" customHeight="1">
      <c r="A35" s="22"/>
      <c r="B35" s="35"/>
      <c r="C35" s="1145" t="s">
        <v>517</v>
      </c>
      <c r="D35" s="1146"/>
      <c r="E35" s="1147"/>
      <c r="F35" s="36">
        <v>0.66</v>
      </c>
      <c r="G35" s="37">
        <v>0.47</v>
      </c>
      <c r="H35" s="37">
        <v>0.52</v>
      </c>
      <c r="I35" s="37">
        <v>2.77</v>
      </c>
      <c r="J35" s="38">
        <v>1.44</v>
      </c>
      <c r="K35" s="22"/>
      <c r="L35" s="22"/>
      <c r="M35" s="22"/>
      <c r="N35" s="22"/>
      <c r="O35" s="22"/>
      <c r="P35" s="22"/>
    </row>
    <row r="36" spans="1:16" ht="39" customHeight="1">
      <c r="A36" s="22"/>
      <c r="B36" s="35"/>
      <c r="C36" s="1145" t="s">
        <v>518</v>
      </c>
      <c r="D36" s="1146"/>
      <c r="E36" s="1147"/>
      <c r="F36" s="36">
        <v>0.27</v>
      </c>
      <c r="G36" s="37">
        <v>0.17</v>
      </c>
      <c r="H36" s="37">
        <v>0.19</v>
      </c>
      <c r="I36" s="37">
        <v>0.28999999999999998</v>
      </c>
      <c r="J36" s="38">
        <v>0.36</v>
      </c>
      <c r="K36" s="22"/>
      <c r="L36" s="22"/>
      <c r="M36" s="22"/>
      <c r="N36" s="22"/>
      <c r="O36" s="22"/>
      <c r="P36" s="22"/>
    </row>
    <row r="37" spans="1:16" ht="39" customHeight="1">
      <c r="A37" s="22"/>
      <c r="B37" s="35"/>
      <c r="C37" s="1145"/>
      <c r="D37" s="1146"/>
      <c r="E37" s="1147"/>
      <c r="F37" s="36"/>
      <c r="G37" s="37"/>
      <c r="H37" s="37"/>
      <c r="I37" s="37"/>
      <c r="J37" s="38"/>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519</v>
      </c>
      <c r="D42" s="1146"/>
      <c r="E42" s="1147"/>
      <c r="F42" s="36" t="s">
        <v>468</v>
      </c>
      <c r="G42" s="37" t="s">
        <v>468</v>
      </c>
      <c r="H42" s="37" t="s">
        <v>468</v>
      </c>
      <c r="I42" s="37" t="s">
        <v>468</v>
      </c>
      <c r="J42" s="38" t="s">
        <v>468</v>
      </c>
      <c r="K42" s="22"/>
      <c r="L42" s="22"/>
      <c r="M42" s="22"/>
      <c r="N42" s="22"/>
      <c r="O42" s="22"/>
      <c r="P42" s="22"/>
    </row>
    <row r="43" spans="1:16" ht="39" customHeight="1" thickBot="1">
      <c r="A43" s="22"/>
      <c r="B43" s="40"/>
      <c r="C43" s="1148" t="s">
        <v>520</v>
      </c>
      <c r="D43" s="1149"/>
      <c r="E43" s="1150"/>
      <c r="F43" s="41">
        <v>0.01</v>
      </c>
      <c r="G43" s="42">
        <v>0</v>
      </c>
      <c r="H43" s="42">
        <v>0</v>
      </c>
      <c r="I43" s="42" t="s">
        <v>468</v>
      </c>
      <c r="J43" s="43" t="s">
        <v>468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61" t="s">
        <v>10</v>
      </c>
      <c r="C45" s="1162"/>
      <c r="D45" s="58"/>
      <c r="E45" s="1167" t="s">
        <v>11</v>
      </c>
      <c r="F45" s="1167"/>
      <c r="G45" s="1167"/>
      <c r="H45" s="1167"/>
      <c r="I45" s="1167"/>
      <c r="J45" s="1168"/>
      <c r="K45" s="59">
        <v>559</v>
      </c>
      <c r="L45" s="60">
        <v>597</v>
      </c>
      <c r="M45" s="60">
        <v>674</v>
      </c>
      <c r="N45" s="60">
        <v>751</v>
      </c>
      <c r="O45" s="61">
        <v>923</v>
      </c>
      <c r="P45" s="48"/>
      <c r="Q45" s="48"/>
      <c r="R45" s="48"/>
      <c r="S45" s="48"/>
      <c r="T45" s="48"/>
      <c r="U45" s="48"/>
    </row>
    <row r="46" spans="1:21" ht="30.75" customHeight="1">
      <c r="A46" s="48"/>
      <c r="B46" s="1163"/>
      <c r="C46" s="1164"/>
      <c r="D46" s="62"/>
      <c r="E46" s="1155" t="s">
        <v>12</v>
      </c>
      <c r="F46" s="1155"/>
      <c r="G46" s="1155"/>
      <c r="H46" s="1155"/>
      <c r="I46" s="1155"/>
      <c r="J46" s="1156"/>
      <c r="K46" s="63" t="s">
        <v>468</v>
      </c>
      <c r="L46" s="64" t="s">
        <v>468</v>
      </c>
      <c r="M46" s="64" t="s">
        <v>468</v>
      </c>
      <c r="N46" s="64" t="s">
        <v>468</v>
      </c>
      <c r="O46" s="65" t="s">
        <v>468</v>
      </c>
      <c r="P46" s="48"/>
      <c r="Q46" s="48"/>
      <c r="R46" s="48"/>
      <c r="S46" s="48"/>
      <c r="T46" s="48"/>
      <c r="U46" s="48"/>
    </row>
    <row r="47" spans="1:21" ht="30.75" customHeight="1">
      <c r="A47" s="48"/>
      <c r="B47" s="1163"/>
      <c r="C47" s="1164"/>
      <c r="D47" s="62"/>
      <c r="E47" s="1155" t="s">
        <v>13</v>
      </c>
      <c r="F47" s="1155"/>
      <c r="G47" s="1155"/>
      <c r="H47" s="1155"/>
      <c r="I47" s="1155"/>
      <c r="J47" s="1156"/>
      <c r="K47" s="63" t="s">
        <v>468</v>
      </c>
      <c r="L47" s="64" t="s">
        <v>468</v>
      </c>
      <c r="M47" s="64" t="s">
        <v>468</v>
      </c>
      <c r="N47" s="64" t="s">
        <v>468</v>
      </c>
      <c r="O47" s="65" t="s">
        <v>468</v>
      </c>
      <c r="P47" s="48"/>
      <c r="Q47" s="48"/>
      <c r="R47" s="48"/>
      <c r="S47" s="48"/>
      <c r="T47" s="48"/>
      <c r="U47" s="48"/>
    </row>
    <row r="48" spans="1:21" ht="30.75" customHeight="1">
      <c r="A48" s="48"/>
      <c r="B48" s="1163"/>
      <c r="C48" s="1164"/>
      <c r="D48" s="62"/>
      <c r="E48" s="1155" t="s">
        <v>14</v>
      </c>
      <c r="F48" s="1155"/>
      <c r="G48" s="1155"/>
      <c r="H48" s="1155"/>
      <c r="I48" s="1155"/>
      <c r="J48" s="1156"/>
      <c r="K48" s="63">
        <v>61</v>
      </c>
      <c r="L48" s="64">
        <v>53</v>
      </c>
      <c r="M48" s="64">
        <v>58</v>
      </c>
      <c r="N48" s="64">
        <v>70</v>
      </c>
      <c r="O48" s="65">
        <v>61</v>
      </c>
      <c r="P48" s="48"/>
      <c r="Q48" s="48"/>
      <c r="R48" s="48"/>
      <c r="S48" s="48"/>
      <c r="T48" s="48"/>
      <c r="U48" s="48"/>
    </row>
    <row r="49" spans="1:21" ht="30.75" customHeight="1">
      <c r="A49" s="48"/>
      <c r="B49" s="1163"/>
      <c r="C49" s="1164"/>
      <c r="D49" s="62"/>
      <c r="E49" s="1155" t="s">
        <v>15</v>
      </c>
      <c r="F49" s="1155"/>
      <c r="G49" s="1155"/>
      <c r="H49" s="1155"/>
      <c r="I49" s="1155"/>
      <c r="J49" s="1156"/>
      <c r="K49" s="63">
        <v>22</v>
      </c>
      <c r="L49" s="64">
        <v>24</v>
      </c>
      <c r="M49" s="64">
        <v>23</v>
      </c>
      <c r="N49" s="64">
        <v>30</v>
      </c>
      <c r="O49" s="65">
        <v>34</v>
      </c>
      <c r="P49" s="48"/>
      <c r="Q49" s="48"/>
      <c r="R49" s="48"/>
      <c r="S49" s="48"/>
      <c r="T49" s="48"/>
      <c r="U49" s="48"/>
    </row>
    <row r="50" spans="1:21" ht="30.75" customHeight="1">
      <c r="A50" s="48"/>
      <c r="B50" s="1163"/>
      <c r="C50" s="1164"/>
      <c r="D50" s="62"/>
      <c r="E50" s="1155" t="s">
        <v>16</v>
      </c>
      <c r="F50" s="1155"/>
      <c r="G50" s="1155"/>
      <c r="H50" s="1155"/>
      <c r="I50" s="1155"/>
      <c r="J50" s="1156"/>
      <c r="K50" s="63">
        <v>3</v>
      </c>
      <c r="L50" s="64">
        <v>3</v>
      </c>
      <c r="M50" s="64">
        <v>3</v>
      </c>
      <c r="N50" s="64">
        <v>3</v>
      </c>
      <c r="O50" s="65">
        <v>3</v>
      </c>
      <c r="P50" s="48"/>
      <c r="Q50" s="48"/>
      <c r="R50" s="48"/>
      <c r="S50" s="48"/>
      <c r="T50" s="48"/>
      <c r="U50" s="48"/>
    </row>
    <row r="51" spans="1:21" ht="30.75" customHeight="1">
      <c r="A51" s="48"/>
      <c r="B51" s="1165"/>
      <c r="C51" s="1166"/>
      <c r="D51" s="66"/>
      <c r="E51" s="1155" t="s">
        <v>17</v>
      </c>
      <c r="F51" s="1155"/>
      <c r="G51" s="1155"/>
      <c r="H51" s="1155"/>
      <c r="I51" s="1155"/>
      <c r="J51" s="1156"/>
      <c r="K51" s="63">
        <v>3</v>
      </c>
      <c r="L51" s="64">
        <v>3</v>
      </c>
      <c r="M51" s="64">
        <v>0</v>
      </c>
      <c r="N51" s="64">
        <v>1</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369</v>
      </c>
      <c r="L52" s="64">
        <v>374</v>
      </c>
      <c r="M52" s="64">
        <v>446</v>
      </c>
      <c r="N52" s="64">
        <v>617</v>
      </c>
      <c r="O52" s="65">
        <v>804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279</v>
      </c>
      <c r="L53" s="69">
        <v>306</v>
      </c>
      <c r="M53" s="69">
        <v>312</v>
      </c>
      <c r="N53" s="69">
        <v>238</v>
      </c>
      <c r="O53" s="70">
        <v>218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508</v>
      </c>
      <c r="J40" s="79" t="s">
        <v>509</v>
      </c>
      <c r="K40" s="79" t="s">
        <v>510</v>
      </c>
      <c r="L40" s="79" t="s">
        <v>511</v>
      </c>
      <c r="M40" s="80" t="s">
        <v>512</v>
      </c>
    </row>
    <row r="41" spans="2:13" ht="27.75" customHeight="1">
      <c r="B41" s="1169" t="s">
        <v>23</v>
      </c>
      <c r="C41" s="1170"/>
      <c r="D41" s="81"/>
      <c r="E41" s="1175" t="s">
        <v>24</v>
      </c>
      <c r="F41" s="1175"/>
      <c r="G41" s="1175"/>
      <c r="H41" s="1176"/>
      <c r="I41" s="82">
        <v>5894</v>
      </c>
      <c r="J41" s="83">
        <v>7387</v>
      </c>
      <c r="K41" s="83">
        <v>9665</v>
      </c>
      <c r="L41" s="83">
        <v>11019</v>
      </c>
      <c r="M41" s="84">
        <v>11523</v>
      </c>
    </row>
    <row r="42" spans="2:13" ht="27.75" customHeight="1">
      <c r="B42" s="1171"/>
      <c r="C42" s="1172"/>
      <c r="D42" s="85"/>
      <c r="E42" s="1177" t="s">
        <v>25</v>
      </c>
      <c r="F42" s="1177"/>
      <c r="G42" s="1177"/>
      <c r="H42" s="1178"/>
      <c r="I42" s="86" t="s">
        <v>468</v>
      </c>
      <c r="J42" s="87" t="s">
        <v>468</v>
      </c>
      <c r="K42" s="87" t="s">
        <v>468</v>
      </c>
      <c r="L42" s="87" t="s">
        <v>468</v>
      </c>
      <c r="M42" s="88" t="s">
        <v>468</v>
      </c>
    </row>
    <row r="43" spans="2:13" ht="27.75" customHeight="1">
      <c r="B43" s="1171"/>
      <c r="C43" s="1172"/>
      <c r="D43" s="85"/>
      <c r="E43" s="1177" t="s">
        <v>26</v>
      </c>
      <c r="F43" s="1177"/>
      <c r="G43" s="1177"/>
      <c r="H43" s="1178"/>
      <c r="I43" s="86">
        <v>1027</v>
      </c>
      <c r="J43" s="87">
        <v>934</v>
      </c>
      <c r="K43" s="87">
        <v>872</v>
      </c>
      <c r="L43" s="87">
        <v>865</v>
      </c>
      <c r="M43" s="88">
        <v>841</v>
      </c>
    </row>
    <row r="44" spans="2:13" ht="27.75" customHeight="1">
      <c r="B44" s="1171"/>
      <c r="C44" s="1172"/>
      <c r="D44" s="85"/>
      <c r="E44" s="1177" t="s">
        <v>27</v>
      </c>
      <c r="F44" s="1177"/>
      <c r="G44" s="1177"/>
      <c r="H44" s="1178"/>
      <c r="I44" s="86">
        <v>159</v>
      </c>
      <c r="J44" s="87">
        <v>137</v>
      </c>
      <c r="K44" s="87">
        <v>200</v>
      </c>
      <c r="L44" s="87">
        <v>179</v>
      </c>
      <c r="M44" s="88">
        <v>163</v>
      </c>
    </row>
    <row r="45" spans="2:13" ht="27.75" customHeight="1">
      <c r="B45" s="1171"/>
      <c r="C45" s="1172"/>
      <c r="D45" s="85"/>
      <c r="E45" s="1177" t="s">
        <v>28</v>
      </c>
      <c r="F45" s="1177"/>
      <c r="G45" s="1177"/>
      <c r="H45" s="1178"/>
      <c r="I45" s="86">
        <v>1086</v>
      </c>
      <c r="J45" s="87">
        <v>1090</v>
      </c>
      <c r="K45" s="87">
        <v>1077</v>
      </c>
      <c r="L45" s="87">
        <v>966</v>
      </c>
      <c r="M45" s="88">
        <v>1006</v>
      </c>
    </row>
    <row r="46" spans="2:13" ht="27.75" customHeight="1">
      <c r="B46" s="1171"/>
      <c r="C46" s="1172"/>
      <c r="D46" s="85"/>
      <c r="E46" s="1177" t="s">
        <v>29</v>
      </c>
      <c r="F46" s="1177"/>
      <c r="G46" s="1177"/>
      <c r="H46" s="1178"/>
      <c r="I46" s="86" t="s">
        <v>468</v>
      </c>
      <c r="J46" s="87" t="s">
        <v>468</v>
      </c>
      <c r="K46" s="87" t="s">
        <v>468</v>
      </c>
      <c r="L46" s="87" t="s">
        <v>468</v>
      </c>
      <c r="M46" s="88" t="s">
        <v>468</v>
      </c>
    </row>
    <row r="47" spans="2:13" ht="27.75" customHeight="1">
      <c r="B47" s="1171"/>
      <c r="C47" s="1172"/>
      <c r="D47" s="85"/>
      <c r="E47" s="1177" t="s">
        <v>30</v>
      </c>
      <c r="F47" s="1177"/>
      <c r="G47" s="1177"/>
      <c r="H47" s="1178"/>
      <c r="I47" s="86" t="s">
        <v>468</v>
      </c>
      <c r="J47" s="87" t="s">
        <v>468</v>
      </c>
      <c r="K47" s="87" t="s">
        <v>468</v>
      </c>
      <c r="L47" s="87" t="s">
        <v>468</v>
      </c>
      <c r="M47" s="88" t="s">
        <v>468</v>
      </c>
    </row>
    <row r="48" spans="2:13" ht="27.75" customHeight="1">
      <c r="B48" s="1173"/>
      <c r="C48" s="1174"/>
      <c r="D48" s="85"/>
      <c r="E48" s="1177" t="s">
        <v>31</v>
      </c>
      <c r="F48" s="1177"/>
      <c r="G48" s="1177"/>
      <c r="H48" s="1178"/>
      <c r="I48" s="86" t="s">
        <v>468</v>
      </c>
      <c r="J48" s="87" t="s">
        <v>468</v>
      </c>
      <c r="K48" s="87" t="s">
        <v>468</v>
      </c>
      <c r="L48" s="87" t="s">
        <v>468</v>
      </c>
      <c r="M48" s="88" t="s">
        <v>468</v>
      </c>
    </row>
    <row r="49" spans="2:13" ht="27.75" customHeight="1">
      <c r="B49" s="1179" t="s">
        <v>32</v>
      </c>
      <c r="C49" s="1180"/>
      <c r="D49" s="89"/>
      <c r="E49" s="1177" t="s">
        <v>33</v>
      </c>
      <c r="F49" s="1177"/>
      <c r="G49" s="1177"/>
      <c r="H49" s="1178"/>
      <c r="I49" s="86">
        <v>2268</v>
      </c>
      <c r="J49" s="87">
        <v>2361</v>
      </c>
      <c r="K49" s="87">
        <v>2502</v>
      </c>
      <c r="L49" s="87">
        <v>2316</v>
      </c>
      <c r="M49" s="88">
        <v>2480</v>
      </c>
    </row>
    <row r="50" spans="2:13" ht="27.75" customHeight="1">
      <c r="B50" s="1171"/>
      <c r="C50" s="1172"/>
      <c r="D50" s="85"/>
      <c r="E50" s="1177" t="s">
        <v>34</v>
      </c>
      <c r="F50" s="1177"/>
      <c r="G50" s="1177"/>
      <c r="H50" s="1178"/>
      <c r="I50" s="86">
        <v>1157</v>
      </c>
      <c r="J50" s="87">
        <v>1120</v>
      </c>
      <c r="K50" s="87">
        <v>1060</v>
      </c>
      <c r="L50" s="87">
        <v>911</v>
      </c>
      <c r="M50" s="88">
        <v>793</v>
      </c>
    </row>
    <row r="51" spans="2:13" ht="27.75" customHeight="1">
      <c r="B51" s="1173"/>
      <c r="C51" s="1174"/>
      <c r="D51" s="85"/>
      <c r="E51" s="1177" t="s">
        <v>35</v>
      </c>
      <c r="F51" s="1177"/>
      <c r="G51" s="1177"/>
      <c r="H51" s="1178"/>
      <c r="I51" s="86">
        <v>3989</v>
      </c>
      <c r="J51" s="87">
        <v>5032</v>
      </c>
      <c r="K51" s="87">
        <v>6881</v>
      </c>
      <c r="L51" s="87">
        <v>7850</v>
      </c>
      <c r="M51" s="88">
        <v>9111</v>
      </c>
    </row>
    <row r="52" spans="2:13" ht="27.75" customHeight="1" thickBot="1">
      <c r="B52" s="1181" t="s">
        <v>36</v>
      </c>
      <c r="C52" s="1182"/>
      <c r="D52" s="90"/>
      <c r="E52" s="1183" t="s">
        <v>37</v>
      </c>
      <c r="F52" s="1183"/>
      <c r="G52" s="1183"/>
      <c r="H52" s="1184"/>
      <c r="I52" s="91">
        <v>753</v>
      </c>
      <c r="J52" s="92">
        <v>1035</v>
      </c>
      <c r="K52" s="92">
        <v>1370</v>
      </c>
      <c r="L52" s="92">
        <v>1951</v>
      </c>
      <c r="M52" s="93">
        <v>1148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507</v>
      </c>
      <c r="G2" s="111"/>
      <c r="H2" s="112"/>
    </row>
    <row r="3" spans="1:8">
      <c r="A3" s="108" t="s">
        <v>500</v>
      </c>
      <c r="B3" s="113"/>
      <c r="C3" s="114"/>
      <c r="D3" s="115">
        <v>148319</v>
      </c>
      <c r="E3" s="116"/>
      <c r="F3" s="117">
        <v>146140</v>
      </c>
      <c r="G3" s="118"/>
      <c r="H3" s="119"/>
    </row>
    <row r="4" spans="1:8">
      <c r="A4" s="120"/>
      <c r="B4" s="121"/>
      <c r="C4" s="122"/>
      <c r="D4" s="123">
        <v>35598</v>
      </c>
      <c r="E4" s="124"/>
      <c r="F4" s="125">
        <v>75451</v>
      </c>
      <c r="G4" s="126"/>
      <c r="H4" s="127"/>
    </row>
    <row r="5" spans="1:8">
      <c r="A5" s="108" t="s">
        <v>502</v>
      </c>
      <c r="B5" s="113"/>
      <c r="C5" s="114"/>
      <c r="D5" s="115">
        <v>353860</v>
      </c>
      <c r="E5" s="116"/>
      <c r="F5" s="117">
        <v>146641</v>
      </c>
      <c r="G5" s="118"/>
      <c r="H5" s="119"/>
    </row>
    <row r="6" spans="1:8">
      <c r="A6" s="120"/>
      <c r="B6" s="121"/>
      <c r="C6" s="122"/>
      <c r="D6" s="123">
        <v>54192</v>
      </c>
      <c r="E6" s="124"/>
      <c r="F6" s="125">
        <v>68142</v>
      </c>
      <c r="G6" s="126"/>
      <c r="H6" s="127"/>
    </row>
    <row r="7" spans="1:8">
      <c r="A7" s="108" t="s">
        <v>503</v>
      </c>
      <c r="B7" s="113"/>
      <c r="C7" s="114"/>
      <c r="D7" s="115">
        <v>587009</v>
      </c>
      <c r="E7" s="116"/>
      <c r="F7" s="117">
        <v>174587</v>
      </c>
      <c r="G7" s="118"/>
      <c r="H7" s="119"/>
    </row>
    <row r="8" spans="1:8">
      <c r="A8" s="120"/>
      <c r="B8" s="121"/>
      <c r="C8" s="122"/>
      <c r="D8" s="123">
        <v>128356</v>
      </c>
      <c r="E8" s="124"/>
      <c r="F8" s="125">
        <v>79695</v>
      </c>
      <c r="G8" s="126"/>
      <c r="H8" s="127"/>
    </row>
    <row r="9" spans="1:8">
      <c r="A9" s="108" t="s">
        <v>504</v>
      </c>
      <c r="B9" s="113"/>
      <c r="C9" s="114"/>
      <c r="D9" s="115">
        <v>413655</v>
      </c>
      <c r="E9" s="116"/>
      <c r="F9" s="117">
        <v>175675</v>
      </c>
      <c r="G9" s="118"/>
      <c r="H9" s="119"/>
    </row>
    <row r="10" spans="1:8">
      <c r="A10" s="120"/>
      <c r="B10" s="121"/>
      <c r="C10" s="122"/>
      <c r="D10" s="123">
        <v>222839</v>
      </c>
      <c r="E10" s="124"/>
      <c r="F10" s="125">
        <v>87698</v>
      </c>
      <c r="G10" s="126"/>
      <c r="H10" s="127"/>
    </row>
    <row r="11" spans="1:8">
      <c r="A11" s="108" t="s">
        <v>505</v>
      </c>
      <c r="B11" s="113"/>
      <c r="C11" s="114"/>
      <c r="D11" s="115">
        <v>217667</v>
      </c>
      <c r="E11" s="116"/>
      <c r="F11" s="117">
        <v>162193</v>
      </c>
      <c r="G11" s="118"/>
      <c r="H11" s="119"/>
    </row>
    <row r="12" spans="1:8">
      <c r="A12" s="120"/>
      <c r="B12" s="121"/>
      <c r="C12" s="128"/>
      <c r="D12" s="123">
        <v>135183</v>
      </c>
      <c r="E12" s="124"/>
      <c r="F12" s="125">
        <v>79985</v>
      </c>
      <c r="G12" s="126"/>
      <c r="H12" s="127"/>
    </row>
    <row r="13" spans="1:8">
      <c r="A13" s="108"/>
      <c r="B13" s="113"/>
      <c r="C13" s="129"/>
      <c r="D13" s="130">
        <v>344102</v>
      </c>
      <c r="E13" s="131"/>
      <c r="F13" s="132">
        <v>161047</v>
      </c>
      <c r="G13" s="133"/>
      <c r="H13" s="119"/>
    </row>
    <row r="14" spans="1:8">
      <c r="A14" s="120"/>
      <c r="B14" s="121"/>
      <c r="C14" s="122"/>
      <c r="D14" s="123">
        <v>115234</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3.42</v>
      </c>
      <c r="C19" s="134">
        <f>ROUND(VALUE(SUBSTITUTE(実質収支比率等に係る経年分析!G$48,"▲","-")),2)</f>
        <v>4.87</v>
      </c>
      <c r="D19" s="134">
        <f>ROUND(VALUE(SUBSTITUTE(実質収支比率等に係る経年分析!H$48,"▲","-")),2)</f>
        <v>2.7</v>
      </c>
      <c r="E19" s="134">
        <f>ROUND(VALUE(SUBSTITUTE(実質収支比率等に係る経年分析!I$48,"▲","-")),2)</f>
        <v>3.42</v>
      </c>
      <c r="F19" s="134">
        <f>ROUND(VALUE(SUBSTITUTE(実質収支比率等に係る経年分析!J$48,"▲","-")),2)</f>
        <v>3.75</v>
      </c>
    </row>
    <row r="20" spans="1:11">
      <c r="A20" s="134" t="s">
        <v>42</v>
      </c>
      <c r="B20" s="134">
        <f>ROUND(VALUE(SUBSTITUTE(実質収支比率等に係る経年分析!F$47,"▲","-")),2)</f>
        <v>8.76</v>
      </c>
      <c r="C20" s="134">
        <f>ROUND(VALUE(SUBSTITUTE(実質収支比率等に係る経年分析!G$47,"▲","-")),2)</f>
        <v>9.18</v>
      </c>
      <c r="D20" s="134">
        <f>ROUND(VALUE(SUBSTITUTE(実質収支比率等に係る経年分析!H$47,"▲","-")),2)</f>
        <v>9.51</v>
      </c>
      <c r="E20" s="134">
        <f>ROUND(VALUE(SUBSTITUTE(実質収支比率等に係る経年分析!I$47,"▲","-")),2)</f>
        <v>7.88</v>
      </c>
      <c r="F20" s="134">
        <f>ROUND(VALUE(SUBSTITUTE(実質収支比率等に係る経年分析!J$47,"▲","-")),2)</f>
        <v>8.5299999999999994</v>
      </c>
    </row>
    <row r="21" spans="1:11">
      <c r="A21" s="134" t="s">
        <v>43</v>
      </c>
      <c r="B21" s="134">
        <f>IF(ISNUMBER(VALUE(SUBSTITUTE(実質収支比率等に係る経年分析!F$49,"▲","-"))),ROUND(VALUE(SUBSTITUTE(実質収支比率等に係る経年分析!F$49,"▲","-")),2),NA())</f>
        <v>-2.56</v>
      </c>
      <c r="C21" s="134">
        <f>IF(ISNUMBER(VALUE(SUBSTITUTE(実質収支比率等に係る経年分析!G$49,"▲","-"))),ROUND(VALUE(SUBSTITUTE(実質収支比率等に係る経年分析!G$49,"▲","-")),2),NA())</f>
        <v>1.99</v>
      </c>
      <c r="D21" s="134">
        <f>IF(ISNUMBER(VALUE(SUBSTITUTE(実質収支比率等に係る経年分析!H$49,"▲","-"))),ROUND(VALUE(SUBSTITUTE(実質収支比率等に係る経年分析!H$49,"▲","-")),2),NA())</f>
        <v>-1.18</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1.78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e">
        <f>IF(連結実質赤字比率に係る赤字・黒字の構成分析!C$37="",NA(),連結実質赤字比率に係る赤字・黒字の構成分析!C$37)</f>
        <v>#N/A</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#VALUE!</v>
      </c>
      <c r="K33" s="135" t="e">
        <f>IF(ROUND(VALUE(SUBSTITUTE(連結実質赤字比率に係る赤字・黒字の構成分析!J$37,"▲", "-")), 2) &gt;= 0, ABS(ROUND(VALUE(SUBSTITUTE(連結実質赤字比率に係る赤字・黒字の構成分析!J$37,"▲", "-")), 2)), NA())</f>
        <v>#VALUE!</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0.36</v>
      </c>
    </row>
    <row r="35" spans="1:16">
      <c r="A35" s="135" t="str">
        <f>IF(連結実質赤字比率に係る赤字・黒字の構成分析!C$35="",NA(),連結実質赤字比率に係る赤字・黒字の構成分析!C$35)</f>
        <v>国民健康保険特別会計（直診勘定）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369</v>
      </c>
      <c r="E42" s="136"/>
      <c r="F42" s="136"/>
      <c r="G42" s="136">
        <f>'実質公債費比率（分子）の構造'!L$52</f>
        <v>374</v>
      </c>
      <c r="H42" s="136"/>
      <c r="I42" s="136"/>
      <c r="J42" s="136">
        <f>'実質公債費比率（分子）の構造'!M$52</f>
        <v>446</v>
      </c>
      <c r="K42" s="136"/>
      <c r="L42" s="136"/>
      <c r="M42" s="136">
        <f>'実質公債費比率（分子）の構造'!N$52</f>
        <v>617</v>
      </c>
      <c r="N42" s="136"/>
      <c r="O42" s="136"/>
      <c r="P42" s="136">
        <f>'実質公債費比率（分子）の構造'!O$52</f>
        <v>804</v>
      </c>
    </row>
    <row r="43" spans="1:16">
      <c r="A43" s="136" t="s">
        <v>51</v>
      </c>
      <c r="B43" s="136">
        <f>'実質公債費比率（分子）の構造'!K$51</f>
        <v>3</v>
      </c>
      <c r="C43" s="136"/>
      <c r="D43" s="136"/>
      <c r="E43" s="136">
        <f>'実質公債費比率（分子）の構造'!L$51</f>
        <v>3</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22</v>
      </c>
      <c r="C45" s="136"/>
      <c r="D45" s="136"/>
      <c r="E45" s="136">
        <f>'実質公債費比率（分子）の構造'!L$49</f>
        <v>24</v>
      </c>
      <c r="F45" s="136"/>
      <c r="G45" s="136"/>
      <c r="H45" s="136">
        <f>'実質公債費比率（分子）の構造'!M$49</f>
        <v>23</v>
      </c>
      <c r="I45" s="136"/>
      <c r="J45" s="136"/>
      <c r="K45" s="136">
        <f>'実質公債費比率（分子）の構造'!N$49</f>
        <v>30</v>
      </c>
      <c r="L45" s="136"/>
      <c r="M45" s="136"/>
      <c r="N45" s="136">
        <f>'実質公債費比率（分子）の構造'!O$49</f>
        <v>34</v>
      </c>
      <c r="O45" s="136"/>
      <c r="P45" s="136"/>
    </row>
    <row r="46" spans="1:16">
      <c r="A46" s="136" t="s">
        <v>54</v>
      </c>
      <c r="B46" s="136">
        <f>'実質公債費比率（分子）の構造'!K$48</f>
        <v>61</v>
      </c>
      <c r="C46" s="136"/>
      <c r="D46" s="136"/>
      <c r="E46" s="136">
        <f>'実質公債費比率（分子）の構造'!L$48</f>
        <v>53</v>
      </c>
      <c r="F46" s="136"/>
      <c r="G46" s="136"/>
      <c r="H46" s="136">
        <f>'実質公債費比率（分子）の構造'!M$48</f>
        <v>58</v>
      </c>
      <c r="I46" s="136"/>
      <c r="J46" s="136"/>
      <c r="K46" s="136">
        <f>'実質公債費比率（分子）の構造'!N$48</f>
        <v>70</v>
      </c>
      <c r="L46" s="136"/>
      <c r="M46" s="136"/>
      <c r="N46" s="136">
        <f>'実質公債費比率（分子）の構造'!O$48</f>
        <v>61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559</v>
      </c>
      <c r="C49" s="136"/>
      <c r="D49" s="136"/>
      <c r="E49" s="136">
        <f>'実質公債費比率（分子）の構造'!L$45</f>
        <v>597</v>
      </c>
      <c r="F49" s="136"/>
      <c r="G49" s="136"/>
      <c r="H49" s="136">
        <f>'実質公債費比率（分子）の構造'!M$45</f>
        <v>674</v>
      </c>
      <c r="I49" s="136"/>
      <c r="J49" s="136"/>
      <c r="K49" s="136">
        <f>'実質公債費比率（分子）の構造'!N$45</f>
        <v>751</v>
      </c>
      <c r="L49" s="136"/>
      <c r="M49" s="136"/>
      <c r="N49" s="136">
        <f>'実質公債費比率（分子）の構造'!O$45</f>
        <v>923</v>
      </c>
      <c r="O49" s="136"/>
      <c r="P49" s="136"/>
    </row>
    <row r="50" spans="1:16">
      <c r="A50" s="136" t="s">
        <v>58</v>
      </c>
      <c r="B50" s="136" t="e">
        <f>NA()</f>
        <v>#N/A</v>
      </c>
      <c r="C50" s="136">
        <f>IF(ISNUMBER('実質公債費比率（分子）の構造'!K$53),'実質公債費比率（分子）の構造'!K$53,NA())</f>
        <v>279</v>
      </c>
      <c r="D50" s="136" t="e">
        <f>NA()</f>
        <v>#N/A</v>
      </c>
      <c r="E50" s="136" t="e">
        <f>NA()</f>
        <v>#N/A</v>
      </c>
      <c r="F50" s="136">
        <f>IF(ISNUMBER('実質公債費比率（分子）の構造'!L$53),'実質公債費比率（分子）の構造'!L$53,NA())</f>
        <v>306</v>
      </c>
      <c r="G50" s="136" t="e">
        <f>NA()</f>
        <v>#N/A</v>
      </c>
      <c r="H50" s="136" t="e">
        <f>NA()</f>
        <v>#N/A</v>
      </c>
      <c r="I50" s="136">
        <f>IF(ISNUMBER('実質公債費比率（分子）の構造'!M$53),'実質公債費比率（分子）の構造'!M$53,NA())</f>
        <v>312</v>
      </c>
      <c r="J50" s="136" t="e">
        <f>NA()</f>
        <v>#N/A</v>
      </c>
      <c r="K50" s="136" t="e">
        <f>NA()</f>
        <v>#N/A</v>
      </c>
      <c r="L50" s="136">
        <f>IF(ISNUMBER('実質公債費比率（分子）の構造'!N$53),'実質公債費比率（分子）の構造'!N$53,NA())</f>
        <v>238</v>
      </c>
      <c r="M50" s="136" t="e">
        <f>NA()</f>
        <v>#N/A</v>
      </c>
      <c r="N50" s="136" t="e">
        <f>NA()</f>
        <v>#N/A</v>
      </c>
      <c r="O50" s="136">
        <f>IF(ISNUMBER('実質公債費比率（分子）の構造'!O$53),'実質公債費比率（分子）の構造'!O$53,NA())</f>
        <v>218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3989</v>
      </c>
      <c r="E56" s="135"/>
      <c r="F56" s="135"/>
      <c r="G56" s="135">
        <f>'将来負担比率（分子）の構造'!J$51</f>
        <v>5032</v>
      </c>
      <c r="H56" s="135"/>
      <c r="I56" s="135"/>
      <c r="J56" s="135">
        <f>'将来負担比率（分子）の構造'!K$51</f>
        <v>6881</v>
      </c>
      <c r="K56" s="135"/>
      <c r="L56" s="135"/>
      <c r="M56" s="135">
        <f>'将来負担比率（分子）の構造'!L$51</f>
        <v>7850</v>
      </c>
      <c r="N56" s="135"/>
      <c r="O56" s="135"/>
      <c r="P56" s="135">
        <f>'将来負担比率（分子）の構造'!M$51</f>
        <v>9111</v>
      </c>
    </row>
    <row r="57" spans="1:16">
      <c r="A57" s="135" t="s">
        <v>34</v>
      </c>
      <c r="B57" s="135"/>
      <c r="C57" s="135"/>
      <c r="D57" s="135">
        <f>'将来負担比率（分子）の構造'!I$50</f>
        <v>1157</v>
      </c>
      <c r="E57" s="135"/>
      <c r="F57" s="135"/>
      <c r="G57" s="135">
        <f>'将来負担比率（分子）の構造'!J$50</f>
        <v>1120</v>
      </c>
      <c r="H57" s="135"/>
      <c r="I57" s="135"/>
      <c r="J57" s="135">
        <f>'将来負担比率（分子）の構造'!K$50</f>
        <v>1060</v>
      </c>
      <c r="K57" s="135"/>
      <c r="L57" s="135"/>
      <c r="M57" s="135">
        <f>'将来負担比率（分子）の構造'!L$50</f>
        <v>911</v>
      </c>
      <c r="N57" s="135"/>
      <c r="O57" s="135"/>
      <c r="P57" s="135">
        <f>'将来負担比率（分子）の構造'!M$50</f>
        <v>793</v>
      </c>
    </row>
    <row r="58" spans="1:16">
      <c r="A58" s="135" t="s">
        <v>33</v>
      </c>
      <c r="B58" s="135"/>
      <c r="C58" s="135"/>
      <c r="D58" s="135">
        <f>'将来負担比率（分子）の構造'!I$49</f>
        <v>2268</v>
      </c>
      <c r="E58" s="135"/>
      <c r="F58" s="135"/>
      <c r="G58" s="135">
        <f>'将来負担比率（分子）の構造'!J$49</f>
        <v>2361</v>
      </c>
      <c r="H58" s="135"/>
      <c r="I58" s="135"/>
      <c r="J58" s="135">
        <f>'将来負担比率（分子）の構造'!K$49</f>
        <v>2502</v>
      </c>
      <c r="K58" s="135"/>
      <c r="L58" s="135"/>
      <c r="M58" s="135">
        <f>'将来負担比率（分子）の構造'!L$49</f>
        <v>2316</v>
      </c>
      <c r="N58" s="135"/>
      <c r="O58" s="135"/>
      <c r="P58" s="135">
        <f>'将来負担比率（分子）の構造'!M$49</f>
        <v>2480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1086</v>
      </c>
      <c r="C62" s="135"/>
      <c r="D62" s="135"/>
      <c r="E62" s="135">
        <f>'将来負担比率（分子）の構造'!J$45</f>
        <v>1090</v>
      </c>
      <c r="F62" s="135"/>
      <c r="G62" s="135"/>
      <c r="H62" s="135">
        <f>'将来負担比率（分子）の構造'!K$45</f>
        <v>1077</v>
      </c>
      <c r="I62" s="135"/>
      <c r="J62" s="135"/>
      <c r="K62" s="135">
        <f>'将来負担比率（分子）の構造'!L$45</f>
        <v>966</v>
      </c>
      <c r="L62" s="135"/>
      <c r="M62" s="135"/>
      <c r="N62" s="135">
        <f>'将来負担比率（分子）の構造'!M$45</f>
        <v>1006</v>
      </c>
      <c r="O62" s="135"/>
      <c r="P62" s="135"/>
    </row>
    <row r="63" spans="1:16">
      <c r="A63" s="135" t="s">
        <v>27</v>
      </c>
      <c r="B63" s="135">
        <f>'将来負担比率（分子）の構造'!I$44</f>
        <v>159</v>
      </c>
      <c r="C63" s="135"/>
      <c r="D63" s="135"/>
      <c r="E63" s="135">
        <f>'将来負担比率（分子）の構造'!J$44</f>
        <v>137</v>
      </c>
      <c r="F63" s="135"/>
      <c r="G63" s="135"/>
      <c r="H63" s="135">
        <f>'将来負担比率（分子）の構造'!K$44</f>
        <v>200</v>
      </c>
      <c r="I63" s="135"/>
      <c r="J63" s="135"/>
      <c r="K63" s="135">
        <f>'将来負担比率（分子）の構造'!L$44</f>
        <v>179</v>
      </c>
      <c r="L63" s="135"/>
      <c r="M63" s="135"/>
      <c r="N63" s="135">
        <f>'将来負担比率（分子）の構造'!M$44</f>
        <v>163</v>
      </c>
      <c r="O63" s="135"/>
      <c r="P63" s="135"/>
    </row>
    <row r="64" spans="1:16">
      <c r="A64" s="135" t="s">
        <v>26</v>
      </c>
      <c r="B64" s="135">
        <f>'将来負担比率（分子）の構造'!I$43</f>
        <v>1027</v>
      </c>
      <c r="C64" s="135"/>
      <c r="D64" s="135"/>
      <c r="E64" s="135">
        <f>'将来負担比率（分子）の構造'!J$43</f>
        <v>934</v>
      </c>
      <c r="F64" s="135"/>
      <c r="G64" s="135"/>
      <c r="H64" s="135">
        <f>'将来負担比率（分子）の構造'!K$43</f>
        <v>872</v>
      </c>
      <c r="I64" s="135"/>
      <c r="J64" s="135"/>
      <c r="K64" s="135">
        <f>'将来負担比率（分子）の構造'!L$43</f>
        <v>865</v>
      </c>
      <c r="L64" s="135"/>
      <c r="M64" s="135"/>
      <c r="N64" s="135">
        <f>'将来負担比率（分子）の構造'!M$43</f>
        <v>841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5894</v>
      </c>
      <c r="C66" s="135"/>
      <c r="D66" s="135"/>
      <c r="E66" s="135">
        <f>'将来負担比率（分子）の構造'!J$41</f>
        <v>7387</v>
      </c>
      <c r="F66" s="135"/>
      <c r="G66" s="135"/>
      <c r="H66" s="135">
        <f>'将来負担比率（分子）の構造'!K$41</f>
        <v>9665</v>
      </c>
      <c r="I66" s="135"/>
      <c r="J66" s="135"/>
      <c r="K66" s="135">
        <f>'将来負担比率（分子）の構造'!L$41</f>
        <v>11019</v>
      </c>
      <c r="L66" s="135"/>
      <c r="M66" s="135"/>
      <c r="N66" s="135">
        <f>'将来負担比率（分子）の構造'!M$41</f>
        <v>11523</v>
      </c>
      <c r="O66" s="135"/>
      <c r="P66" s="135"/>
    </row>
    <row r="67" spans="1:16">
      <c r="A67" s="135" t="s">
        <v>62</v>
      </c>
      <c r="B67" s="135" t="e">
        <f>NA()</f>
        <v>#N/A</v>
      </c>
      <c r="C67" s="135">
        <f>IF(ISNUMBER('将来負担比率（分子）の構造'!I$52), IF('将来負担比率（分子）の構造'!I$52 &lt; 0, 0, '将来負担比率（分子）の構造'!I$52), NA())</f>
        <v>753</v>
      </c>
      <c r="D67" s="135" t="e">
        <f>NA()</f>
        <v>#N/A</v>
      </c>
      <c r="E67" s="135" t="e">
        <f>NA()</f>
        <v>#N/A</v>
      </c>
      <c r="F67" s="135">
        <f>IF(ISNUMBER('将来負担比率（分子）の構造'!J$52), IF('将来負担比率（分子）の構造'!J$52 &lt; 0, 0, '将来負担比率（分子）の構造'!J$52), NA())</f>
        <v>1035</v>
      </c>
      <c r="G67" s="135" t="e">
        <f>NA()</f>
        <v>#N/A</v>
      </c>
      <c r="H67" s="135" t="e">
        <f>NA()</f>
        <v>#N/A</v>
      </c>
      <c r="I67" s="135">
        <f>IF(ISNUMBER('将来負担比率（分子）の構造'!K$52), IF('将来負担比率（分子）の構造'!K$52 &lt; 0, 0, '将来負担比率（分子）の構造'!K$52), NA())</f>
        <v>1370</v>
      </c>
      <c r="J67" s="135" t="e">
        <f>NA()</f>
        <v>#N/A</v>
      </c>
      <c r="K67" s="135" t="e">
        <f>NA()</f>
        <v>#N/A</v>
      </c>
      <c r="L67" s="135">
        <f>IF(ISNUMBER('将来負担比率（分子）の構造'!L$52), IF('将来負担比率（分子）の構造'!L$52 &lt; 0, 0, '将来負担比率（分子）の構造'!L$52), NA())</f>
        <v>1951</v>
      </c>
      <c r="M67" s="135" t="e">
        <f>NA()</f>
        <v>#N/A</v>
      </c>
      <c r="N67" s="135" t="e">
        <f>NA()</f>
        <v>#N/A</v>
      </c>
      <c r="O67" s="135">
        <f>IF(ISNUMBER('将来負担比率（分子）の構造'!M$52), IF('将来負担比率（分子）の構造'!M$52 &lt; 0, 0, '将来負担比率（分子）の構造'!M$52), NA())</f>
        <v>1148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880658</v>
      </c>
      <c r="S5" s="583"/>
      <c r="T5" s="583"/>
      <c r="U5" s="583"/>
      <c r="V5" s="583"/>
      <c r="W5" s="583"/>
      <c r="X5" s="583"/>
      <c r="Y5" s="584"/>
      <c r="Z5" s="585">
        <v>11.7</v>
      </c>
      <c r="AA5" s="585"/>
      <c r="AB5" s="585"/>
      <c r="AC5" s="585"/>
      <c r="AD5" s="586">
        <v>880658</v>
      </c>
      <c r="AE5" s="586"/>
      <c r="AF5" s="586"/>
      <c r="AG5" s="586"/>
      <c r="AH5" s="586"/>
      <c r="AI5" s="586"/>
      <c r="AJ5" s="586"/>
      <c r="AK5" s="586"/>
      <c r="AL5" s="587">
        <v>24.2</v>
      </c>
      <c r="AM5" s="588"/>
      <c r="AN5" s="588"/>
      <c r="AO5" s="589"/>
      <c r="AP5" s="579" t="s">
        <v>206</v>
      </c>
      <c r="AQ5" s="580"/>
      <c r="AR5" s="580"/>
      <c r="AS5" s="580"/>
      <c r="AT5" s="580"/>
      <c r="AU5" s="580"/>
      <c r="AV5" s="580"/>
      <c r="AW5" s="580"/>
      <c r="AX5" s="580"/>
      <c r="AY5" s="580"/>
      <c r="AZ5" s="580"/>
      <c r="BA5" s="580"/>
      <c r="BB5" s="580"/>
      <c r="BC5" s="580"/>
      <c r="BD5" s="580"/>
      <c r="BE5" s="580"/>
      <c r="BF5" s="581"/>
      <c r="BG5" s="593">
        <v>855666</v>
      </c>
      <c r="BH5" s="594"/>
      <c r="BI5" s="594"/>
      <c r="BJ5" s="594"/>
      <c r="BK5" s="594"/>
      <c r="BL5" s="594"/>
      <c r="BM5" s="594"/>
      <c r="BN5" s="595"/>
      <c r="BO5" s="596">
        <v>97.2</v>
      </c>
      <c r="BP5" s="596"/>
      <c r="BQ5" s="596"/>
      <c r="BR5" s="596"/>
      <c r="BS5" s="597">
        <v>11570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77475</v>
      </c>
      <c r="S6" s="594"/>
      <c r="T6" s="594"/>
      <c r="U6" s="594"/>
      <c r="V6" s="594"/>
      <c r="W6" s="594"/>
      <c r="X6" s="594"/>
      <c r="Y6" s="595"/>
      <c r="Z6" s="596">
        <v>1</v>
      </c>
      <c r="AA6" s="596"/>
      <c r="AB6" s="596"/>
      <c r="AC6" s="596"/>
      <c r="AD6" s="597">
        <v>77475</v>
      </c>
      <c r="AE6" s="597"/>
      <c r="AF6" s="597"/>
      <c r="AG6" s="597"/>
      <c r="AH6" s="597"/>
      <c r="AI6" s="597"/>
      <c r="AJ6" s="597"/>
      <c r="AK6" s="597"/>
      <c r="AL6" s="598">
        <v>2.1</v>
      </c>
      <c r="AM6" s="599"/>
      <c r="AN6" s="599"/>
      <c r="AO6" s="600"/>
      <c r="AP6" s="590" t="s">
        <v>211</v>
      </c>
      <c r="AQ6" s="591"/>
      <c r="AR6" s="591"/>
      <c r="AS6" s="591"/>
      <c r="AT6" s="591"/>
      <c r="AU6" s="591"/>
      <c r="AV6" s="591"/>
      <c r="AW6" s="591"/>
      <c r="AX6" s="591"/>
      <c r="AY6" s="591"/>
      <c r="AZ6" s="591"/>
      <c r="BA6" s="591"/>
      <c r="BB6" s="591"/>
      <c r="BC6" s="591"/>
      <c r="BD6" s="591"/>
      <c r="BE6" s="591"/>
      <c r="BF6" s="592"/>
      <c r="BG6" s="593">
        <v>855666</v>
      </c>
      <c r="BH6" s="594"/>
      <c r="BI6" s="594"/>
      <c r="BJ6" s="594"/>
      <c r="BK6" s="594"/>
      <c r="BL6" s="594"/>
      <c r="BM6" s="594"/>
      <c r="BN6" s="595"/>
      <c r="BO6" s="596">
        <v>97.2</v>
      </c>
      <c r="BP6" s="596"/>
      <c r="BQ6" s="596"/>
      <c r="BR6" s="596"/>
      <c r="BS6" s="597">
        <v>11570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78242</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78242</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1091</v>
      </c>
      <c r="S7" s="594"/>
      <c r="T7" s="594"/>
      <c r="U7" s="594"/>
      <c r="V7" s="594"/>
      <c r="W7" s="594"/>
      <c r="X7" s="594"/>
      <c r="Y7" s="595"/>
      <c r="Z7" s="596">
        <v>0</v>
      </c>
      <c r="AA7" s="596"/>
      <c r="AB7" s="596"/>
      <c r="AC7" s="596"/>
      <c r="AD7" s="597">
        <v>1091</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333874</v>
      </c>
      <c r="BH7" s="594"/>
      <c r="BI7" s="594"/>
      <c r="BJ7" s="594"/>
      <c r="BK7" s="594"/>
      <c r="BL7" s="594"/>
      <c r="BM7" s="594"/>
      <c r="BN7" s="595"/>
      <c r="BO7" s="596">
        <v>37.9</v>
      </c>
      <c r="BP7" s="596"/>
      <c r="BQ7" s="596"/>
      <c r="BR7" s="596"/>
      <c r="BS7" s="597">
        <v>11570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1665250</v>
      </c>
      <c r="CS7" s="594"/>
      <c r="CT7" s="594"/>
      <c r="CU7" s="594"/>
      <c r="CV7" s="594"/>
      <c r="CW7" s="594"/>
      <c r="CX7" s="594"/>
      <c r="CY7" s="595"/>
      <c r="CZ7" s="596">
        <v>22.7</v>
      </c>
      <c r="DA7" s="596"/>
      <c r="DB7" s="596"/>
      <c r="DC7" s="596"/>
      <c r="DD7" s="602">
        <v>234801</v>
      </c>
      <c r="DE7" s="594"/>
      <c r="DF7" s="594"/>
      <c r="DG7" s="594"/>
      <c r="DH7" s="594"/>
      <c r="DI7" s="594"/>
      <c r="DJ7" s="594"/>
      <c r="DK7" s="594"/>
      <c r="DL7" s="594"/>
      <c r="DM7" s="594"/>
      <c r="DN7" s="594"/>
      <c r="DO7" s="594"/>
      <c r="DP7" s="595"/>
      <c r="DQ7" s="602">
        <v>1226715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2203</v>
      </c>
      <c r="S8" s="594"/>
      <c r="T8" s="594"/>
      <c r="U8" s="594"/>
      <c r="V8" s="594"/>
      <c r="W8" s="594"/>
      <c r="X8" s="594"/>
      <c r="Y8" s="595"/>
      <c r="Z8" s="596">
        <v>0</v>
      </c>
      <c r="AA8" s="596"/>
      <c r="AB8" s="596"/>
      <c r="AC8" s="596"/>
      <c r="AD8" s="597">
        <v>2203</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12021</v>
      </c>
      <c r="BH8" s="594"/>
      <c r="BI8" s="594"/>
      <c r="BJ8" s="594"/>
      <c r="BK8" s="594"/>
      <c r="BL8" s="594"/>
      <c r="BM8" s="594"/>
      <c r="BN8" s="595"/>
      <c r="BO8" s="596">
        <v>1.4</v>
      </c>
      <c r="BP8" s="596"/>
      <c r="BQ8" s="596"/>
      <c r="BR8" s="596"/>
      <c r="BS8" s="602" t="s">
        <v>107</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1113506</v>
      </c>
      <c r="CS8" s="594"/>
      <c r="CT8" s="594"/>
      <c r="CU8" s="594"/>
      <c r="CV8" s="594"/>
      <c r="CW8" s="594"/>
      <c r="CX8" s="594"/>
      <c r="CY8" s="595"/>
      <c r="CZ8" s="596">
        <v>15.2</v>
      </c>
      <c r="DA8" s="596"/>
      <c r="DB8" s="596"/>
      <c r="DC8" s="596"/>
      <c r="DD8" s="602">
        <v>9384</v>
      </c>
      <c r="DE8" s="594"/>
      <c r="DF8" s="594"/>
      <c r="DG8" s="594"/>
      <c r="DH8" s="594"/>
      <c r="DI8" s="594"/>
      <c r="DJ8" s="594"/>
      <c r="DK8" s="594"/>
      <c r="DL8" s="594"/>
      <c r="DM8" s="594"/>
      <c r="DN8" s="594"/>
      <c r="DO8" s="594"/>
      <c r="DP8" s="595"/>
      <c r="DQ8" s="602">
        <v>639350</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1841</v>
      </c>
      <c r="S9" s="594"/>
      <c r="T9" s="594"/>
      <c r="U9" s="594"/>
      <c r="V9" s="594"/>
      <c r="W9" s="594"/>
      <c r="X9" s="594"/>
      <c r="Y9" s="595"/>
      <c r="Z9" s="596">
        <v>0</v>
      </c>
      <c r="AA9" s="596"/>
      <c r="AB9" s="596"/>
      <c r="AC9" s="596"/>
      <c r="AD9" s="597">
        <v>1841</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252855</v>
      </c>
      <c r="BH9" s="594"/>
      <c r="BI9" s="594"/>
      <c r="BJ9" s="594"/>
      <c r="BK9" s="594"/>
      <c r="BL9" s="594"/>
      <c r="BM9" s="594"/>
      <c r="BN9" s="595"/>
      <c r="BO9" s="596">
        <v>28.7</v>
      </c>
      <c r="BP9" s="596"/>
      <c r="BQ9" s="596"/>
      <c r="BR9" s="596"/>
      <c r="BS9" s="602" t="s">
        <v>107</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373854</v>
      </c>
      <c r="CS9" s="594"/>
      <c r="CT9" s="594"/>
      <c r="CU9" s="594"/>
      <c r="CV9" s="594"/>
      <c r="CW9" s="594"/>
      <c r="CX9" s="594"/>
      <c r="CY9" s="595"/>
      <c r="CZ9" s="596">
        <v>5.0999999999999996</v>
      </c>
      <c r="DA9" s="596"/>
      <c r="DB9" s="596"/>
      <c r="DC9" s="596"/>
      <c r="DD9" s="602">
        <v>87697</v>
      </c>
      <c r="DE9" s="594"/>
      <c r="DF9" s="594"/>
      <c r="DG9" s="594"/>
      <c r="DH9" s="594"/>
      <c r="DI9" s="594"/>
      <c r="DJ9" s="594"/>
      <c r="DK9" s="594"/>
      <c r="DL9" s="594"/>
      <c r="DM9" s="594"/>
      <c r="DN9" s="594"/>
      <c r="DO9" s="594"/>
      <c r="DP9" s="595"/>
      <c r="DQ9" s="602">
        <v>254595</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155345</v>
      </c>
      <c r="S10" s="594"/>
      <c r="T10" s="594"/>
      <c r="U10" s="594"/>
      <c r="V10" s="594"/>
      <c r="W10" s="594"/>
      <c r="X10" s="594"/>
      <c r="Y10" s="595"/>
      <c r="Z10" s="596">
        <v>2.1</v>
      </c>
      <c r="AA10" s="596"/>
      <c r="AB10" s="596"/>
      <c r="AC10" s="596"/>
      <c r="AD10" s="597">
        <v>155345</v>
      </c>
      <c r="AE10" s="597"/>
      <c r="AF10" s="597"/>
      <c r="AG10" s="597"/>
      <c r="AH10" s="597"/>
      <c r="AI10" s="597"/>
      <c r="AJ10" s="597"/>
      <c r="AK10" s="597"/>
      <c r="AL10" s="598">
        <v>4.3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20524</v>
      </c>
      <c r="BH10" s="594"/>
      <c r="BI10" s="594"/>
      <c r="BJ10" s="594"/>
      <c r="BK10" s="594"/>
      <c r="BL10" s="594"/>
      <c r="BM10" s="594"/>
      <c r="BN10" s="595"/>
      <c r="BO10" s="596">
        <v>2.2999999999999998</v>
      </c>
      <c r="BP10" s="596"/>
      <c r="BQ10" s="596"/>
      <c r="BR10" s="596"/>
      <c r="BS10" s="602">
        <v>3656</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107</v>
      </c>
      <c r="CS10" s="594"/>
      <c r="CT10" s="594"/>
      <c r="CU10" s="594"/>
      <c r="CV10" s="594"/>
      <c r="CW10" s="594"/>
      <c r="CX10" s="594"/>
      <c r="CY10" s="595"/>
      <c r="CZ10" s="596" t="s">
        <v>107</v>
      </c>
      <c r="DA10" s="596"/>
      <c r="DB10" s="596"/>
      <c r="DC10" s="596"/>
      <c r="DD10" s="602" t="s">
        <v>107</v>
      </c>
      <c r="DE10" s="594"/>
      <c r="DF10" s="594"/>
      <c r="DG10" s="594"/>
      <c r="DH10" s="594"/>
      <c r="DI10" s="594"/>
      <c r="DJ10" s="594"/>
      <c r="DK10" s="594"/>
      <c r="DL10" s="594"/>
      <c r="DM10" s="594"/>
      <c r="DN10" s="594"/>
      <c r="DO10" s="594"/>
      <c r="DP10" s="595"/>
      <c r="DQ10" s="602" t="s">
        <v>107</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3469</v>
      </c>
      <c r="S11" s="594"/>
      <c r="T11" s="594"/>
      <c r="U11" s="594"/>
      <c r="V11" s="594"/>
      <c r="W11" s="594"/>
      <c r="X11" s="594"/>
      <c r="Y11" s="595"/>
      <c r="Z11" s="596">
        <v>0</v>
      </c>
      <c r="AA11" s="596"/>
      <c r="AB11" s="596"/>
      <c r="AC11" s="596"/>
      <c r="AD11" s="597">
        <v>3469</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48474</v>
      </c>
      <c r="BH11" s="594"/>
      <c r="BI11" s="594"/>
      <c r="BJ11" s="594"/>
      <c r="BK11" s="594"/>
      <c r="BL11" s="594"/>
      <c r="BM11" s="594"/>
      <c r="BN11" s="595"/>
      <c r="BO11" s="596">
        <v>5.5</v>
      </c>
      <c r="BP11" s="596"/>
      <c r="BQ11" s="596"/>
      <c r="BR11" s="596"/>
      <c r="BS11" s="602">
        <v>7914</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618197</v>
      </c>
      <c r="CS11" s="594"/>
      <c r="CT11" s="594"/>
      <c r="CU11" s="594"/>
      <c r="CV11" s="594"/>
      <c r="CW11" s="594"/>
      <c r="CX11" s="594"/>
      <c r="CY11" s="595"/>
      <c r="CZ11" s="596">
        <v>8.4</v>
      </c>
      <c r="DA11" s="596"/>
      <c r="DB11" s="596"/>
      <c r="DC11" s="596"/>
      <c r="DD11" s="602">
        <v>246967</v>
      </c>
      <c r="DE11" s="594"/>
      <c r="DF11" s="594"/>
      <c r="DG11" s="594"/>
      <c r="DH11" s="594"/>
      <c r="DI11" s="594"/>
      <c r="DJ11" s="594"/>
      <c r="DK11" s="594"/>
      <c r="DL11" s="594"/>
      <c r="DM11" s="594"/>
      <c r="DN11" s="594"/>
      <c r="DO11" s="594"/>
      <c r="DP11" s="595"/>
      <c r="DQ11" s="602">
        <v>197394</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459383</v>
      </c>
      <c r="BH12" s="594"/>
      <c r="BI12" s="594"/>
      <c r="BJ12" s="594"/>
      <c r="BK12" s="594"/>
      <c r="BL12" s="594"/>
      <c r="BM12" s="594"/>
      <c r="BN12" s="595"/>
      <c r="BO12" s="596">
        <v>52.2</v>
      </c>
      <c r="BP12" s="596"/>
      <c r="BQ12" s="596"/>
      <c r="BR12" s="596"/>
      <c r="BS12" s="602" t="s">
        <v>107</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876770</v>
      </c>
      <c r="CS12" s="594"/>
      <c r="CT12" s="594"/>
      <c r="CU12" s="594"/>
      <c r="CV12" s="594"/>
      <c r="CW12" s="594"/>
      <c r="CX12" s="594"/>
      <c r="CY12" s="595"/>
      <c r="CZ12" s="596">
        <v>11.9</v>
      </c>
      <c r="DA12" s="596"/>
      <c r="DB12" s="596"/>
      <c r="DC12" s="596"/>
      <c r="DD12" s="602">
        <v>486720</v>
      </c>
      <c r="DE12" s="594"/>
      <c r="DF12" s="594"/>
      <c r="DG12" s="594"/>
      <c r="DH12" s="594"/>
      <c r="DI12" s="594"/>
      <c r="DJ12" s="594"/>
      <c r="DK12" s="594"/>
      <c r="DL12" s="594"/>
      <c r="DM12" s="594"/>
      <c r="DN12" s="594"/>
      <c r="DO12" s="594"/>
      <c r="DP12" s="595"/>
      <c r="DQ12" s="602">
        <v>291892</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11563</v>
      </c>
      <c r="S13" s="594"/>
      <c r="T13" s="594"/>
      <c r="U13" s="594"/>
      <c r="V13" s="594"/>
      <c r="W13" s="594"/>
      <c r="X13" s="594"/>
      <c r="Y13" s="595"/>
      <c r="Z13" s="596">
        <v>0.2</v>
      </c>
      <c r="AA13" s="596"/>
      <c r="AB13" s="596"/>
      <c r="AC13" s="596"/>
      <c r="AD13" s="597">
        <v>11563</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447125</v>
      </c>
      <c r="BH13" s="594"/>
      <c r="BI13" s="594"/>
      <c r="BJ13" s="594"/>
      <c r="BK13" s="594"/>
      <c r="BL13" s="594"/>
      <c r="BM13" s="594"/>
      <c r="BN13" s="595"/>
      <c r="BO13" s="596">
        <v>50.8</v>
      </c>
      <c r="BP13" s="596"/>
      <c r="BQ13" s="596"/>
      <c r="BR13" s="596"/>
      <c r="BS13" s="602" t="s">
        <v>107</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937722</v>
      </c>
      <c r="CS13" s="594"/>
      <c r="CT13" s="594"/>
      <c r="CU13" s="594"/>
      <c r="CV13" s="594"/>
      <c r="CW13" s="594"/>
      <c r="CX13" s="594"/>
      <c r="CY13" s="595"/>
      <c r="CZ13" s="596">
        <v>12.8</v>
      </c>
      <c r="DA13" s="596"/>
      <c r="DB13" s="596"/>
      <c r="DC13" s="596"/>
      <c r="DD13" s="602">
        <v>669217</v>
      </c>
      <c r="DE13" s="594"/>
      <c r="DF13" s="594"/>
      <c r="DG13" s="594"/>
      <c r="DH13" s="594"/>
      <c r="DI13" s="594"/>
      <c r="DJ13" s="594"/>
      <c r="DK13" s="594"/>
      <c r="DL13" s="594"/>
      <c r="DM13" s="594"/>
      <c r="DN13" s="594"/>
      <c r="DO13" s="594"/>
      <c r="DP13" s="595"/>
      <c r="DQ13" s="602">
        <v>438171</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16353</v>
      </c>
      <c r="BH14" s="594"/>
      <c r="BI14" s="594"/>
      <c r="BJ14" s="594"/>
      <c r="BK14" s="594"/>
      <c r="BL14" s="594"/>
      <c r="BM14" s="594"/>
      <c r="BN14" s="595"/>
      <c r="BO14" s="596">
        <v>1.9</v>
      </c>
      <c r="BP14" s="596"/>
      <c r="BQ14" s="596"/>
      <c r="BR14" s="596"/>
      <c r="BS14" s="602" t="s">
        <v>107</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175202</v>
      </c>
      <c r="CS14" s="594"/>
      <c r="CT14" s="594"/>
      <c r="CU14" s="594"/>
      <c r="CV14" s="594"/>
      <c r="CW14" s="594"/>
      <c r="CX14" s="594"/>
      <c r="CY14" s="595"/>
      <c r="CZ14" s="596">
        <v>2.4</v>
      </c>
      <c r="DA14" s="596"/>
      <c r="DB14" s="596"/>
      <c r="DC14" s="596"/>
      <c r="DD14" s="602" t="s">
        <v>107</v>
      </c>
      <c r="DE14" s="594"/>
      <c r="DF14" s="594"/>
      <c r="DG14" s="594"/>
      <c r="DH14" s="594"/>
      <c r="DI14" s="594"/>
      <c r="DJ14" s="594"/>
      <c r="DK14" s="594"/>
      <c r="DL14" s="594"/>
      <c r="DM14" s="594"/>
      <c r="DN14" s="594"/>
      <c r="DO14" s="594"/>
      <c r="DP14" s="595"/>
      <c r="DQ14" s="602">
        <v>175202</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3865</v>
      </c>
      <c r="S15" s="594"/>
      <c r="T15" s="594"/>
      <c r="U15" s="594"/>
      <c r="V15" s="594"/>
      <c r="W15" s="594"/>
      <c r="X15" s="594"/>
      <c r="Y15" s="595"/>
      <c r="Z15" s="596">
        <v>0.1</v>
      </c>
      <c r="AA15" s="596"/>
      <c r="AB15" s="596"/>
      <c r="AC15" s="596"/>
      <c r="AD15" s="597">
        <v>3865</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46056</v>
      </c>
      <c r="BH15" s="594"/>
      <c r="BI15" s="594"/>
      <c r="BJ15" s="594"/>
      <c r="BK15" s="594"/>
      <c r="BL15" s="594"/>
      <c r="BM15" s="594"/>
      <c r="BN15" s="595"/>
      <c r="BO15" s="596">
        <v>5.2</v>
      </c>
      <c r="BP15" s="596"/>
      <c r="BQ15" s="596"/>
      <c r="BR15" s="596"/>
      <c r="BS15" s="602" t="s">
        <v>107</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577123</v>
      </c>
      <c r="CS15" s="594"/>
      <c r="CT15" s="594"/>
      <c r="CU15" s="594"/>
      <c r="CV15" s="594"/>
      <c r="CW15" s="594"/>
      <c r="CX15" s="594"/>
      <c r="CY15" s="595"/>
      <c r="CZ15" s="596">
        <v>7.9</v>
      </c>
      <c r="DA15" s="596"/>
      <c r="DB15" s="596"/>
      <c r="DC15" s="596"/>
      <c r="DD15" s="602">
        <v>29409</v>
      </c>
      <c r="DE15" s="594"/>
      <c r="DF15" s="594"/>
      <c r="DG15" s="594"/>
      <c r="DH15" s="594"/>
      <c r="DI15" s="594"/>
      <c r="DJ15" s="594"/>
      <c r="DK15" s="594"/>
      <c r="DL15" s="594"/>
      <c r="DM15" s="594"/>
      <c r="DN15" s="594"/>
      <c r="DO15" s="594"/>
      <c r="DP15" s="595"/>
      <c r="DQ15" s="602">
        <v>482941</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2951412</v>
      </c>
      <c r="S16" s="594"/>
      <c r="T16" s="594"/>
      <c r="U16" s="594"/>
      <c r="V16" s="594"/>
      <c r="W16" s="594"/>
      <c r="X16" s="594"/>
      <c r="Y16" s="595"/>
      <c r="Z16" s="596">
        <v>39.299999999999997</v>
      </c>
      <c r="AA16" s="596"/>
      <c r="AB16" s="596"/>
      <c r="AC16" s="596"/>
      <c r="AD16" s="597">
        <v>2423653</v>
      </c>
      <c r="AE16" s="597"/>
      <c r="AF16" s="597"/>
      <c r="AG16" s="597"/>
      <c r="AH16" s="597"/>
      <c r="AI16" s="597"/>
      <c r="AJ16" s="597"/>
      <c r="AK16" s="597"/>
      <c r="AL16" s="598">
        <v>66.599999999999994</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7425</v>
      </c>
      <c r="CS16" s="594"/>
      <c r="CT16" s="594"/>
      <c r="CU16" s="594"/>
      <c r="CV16" s="594"/>
      <c r="CW16" s="594"/>
      <c r="CX16" s="594"/>
      <c r="CY16" s="595"/>
      <c r="CZ16" s="596">
        <v>0.1</v>
      </c>
      <c r="DA16" s="596"/>
      <c r="DB16" s="596"/>
      <c r="DC16" s="596"/>
      <c r="DD16" s="602" t="s">
        <v>107</v>
      </c>
      <c r="DE16" s="594"/>
      <c r="DF16" s="594"/>
      <c r="DG16" s="594"/>
      <c r="DH16" s="594"/>
      <c r="DI16" s="594"/>
      <c r="DJ16" s="594"/>
      <c r="DK16" s="594"/>
      <c r="DL16" s="594"/>
      <c r="DM16" s="594"/>
      <c r="DN16" s="594"/>
      <c r="DO16" s="594"/>
      <c r="DP16" s="595"/>
      <c r="DQ16" s="602">
        <v>217</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2423653</v>
      </c>
      <c r="S17" s="594"/>
      <c r="T17" s="594"/>
      <c r="U17" s="594"/>
      <c r="V17" s="594"/>
      <c r="W17" s="594"/>
      <c r="X17" s="594"/>
      <c r="Y17" s="595"/>
      <c r="Z17" s="596">
        <v>32.299999999999997</v>
      </c>
      <c r="AA17" s="596"/>
      <c r="AB17" s="596"/>
      <c r="AC17" s="596"/>
      <c r="AD17" s="597">
        <v>2423653</v>
      </c>
      <c r="AE17" s="597"/>
      <c r="AF17" s="597"/>
      <c r="AG17" s="597"/>
      <c r="AH17" s="597"/>
      <c r="AI17" s="597"/>
      <c r="AJ17" s="597"/>
      <c r="AK17" s="597"/>
      <c r="AL17" s="598">
        <v>66.599999999999994</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923385</v>
      </c>
      <c r="CS17" s="594"/>
      <c r="CT17" s="594"/>
      <c r="CU17" s="594"/>
      <c r="CV17" s="594"/>
      <c r="CW17" s="594"/>
      <c r="CX17" s="594"/>
      <c r="CY17" s="595"/>
      <c r="CZ17" s="596">
        <v>12.6</v>
      </c>
      <c r="DA17" s="596"/>
      <c r="DB17" s="596"/>
      <c r="DC17" s="596"/>
      <c r="DD17" s="602" t="s">
        <v>107</v>
      </c>
      <c r="DE17" s="594"/>
      <c r="DF17" s="594"/>
      <c r="DG17" s="594"/>
      <c r="DH17" s="594"/>
      <c r="DI17" s="594"/>
      <c r="DJ17" s="594"/>
      <c r="DK17" s="594"/>
      <c r="DL17" s="594"/>
      <c r="DM17" s="594"/>
      <c r="DN17" s="594"/>
      <c r="DO17" s="594"/>
      <c r="DP17" s="595"/>
      <c r="DQ17" s="602">
        <v>854382</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527759</v>
      </c>
      <c r="S18" s="594"/>
      <c r="T18" s="594"/>
      <c r="U18" s="594"/>
      <c r="V18" s="594"/>
      <c r="W18" s="594"/>
      <c r="X18" s="594"/>
      <c r="Y18" s="595"/>
      <c r="Z18" s="596">
        <v>7</v>
      </c>
      <c r="AA18" s="596"/>
      <c r="AB18" s="596"/>
      <c r="AC18" s="596"/>
      <c r="AD18" s="597" t="s">
        <v>107</v>
      </c>
      <c r="AE18" s="597"/>
      <c r="AF18" s="597"/>
      <c r="AG18" s="597"/>
      <c r="AH18" s="597"/>
      <c r="AI18" s="597"/>
      <c r="AJ18" s="597"/>
      <c r="AK18" s="597"/>
      <c r="AL18" s="598" t="s">
        <v>107</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107</v>
      </c>
      <c r="S19" s="594"/>
      <c r="T19" s="594"/>
      <c r="U19" s="594"/>
      <c r="V19" s="594"/>
      <c r="W19" s="594"/>
      <c r="X19" s="594"/>
      <c r="Y19" s="595"/>
      <c r="Z19" s="596" t="s">
        <v>107</v>
      </c>
      <c r="AA19" s="596"/>
      <c r="AB19" s="596"/>
      <c r="AC19" s="596"/>
      <c r="AD19" s="597" t="s">
        <v>107</v>
      </c>
      <c r="AE19" s="597"/>
      <c r="AF19" s="597"/>
      <c r="AG19" s="597"/>
      <c r="AH19" s="597"/>
      <c r="AI19" s="597"/>
      <c r="AJ19" s="597"/>
      <c r="AK19" s="597"/>
      <c r="AL19" s="598" t="s">
        <v>107</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24992</v>
      </c>
      <c r="BH19" s="594"/>
      <c r="BI19" s="594"/>
      <c r="BJ19" s="594"/>
      <c r="BK19" s="594"/>
      <c r="BL19" s="594"/>
      <c r="BM19" s="594"/>
      <c r="BN19" s="595"/>
      <c r="BO19" s="596">
        <v>2.8</v>
      </c>
      <c r="BP19" s="596"/>
      <c r="BQ19" s="596"/>
      <c r="BR19" s="596"/>
      <c r="BS19" s="602" t="s">
        <v>107</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4088922</v>
      </c>
      <c r="S20" s="594"/>
      <c r="T20" s="594"/>
      <c r="U20" s="594"/>
      <c r="V20" s="594"/>
      <c r="W20" s="594"/>
      <c r="X20" s="594"/>
      <c r="Y20" s="595"/>
      <c r="Z20" s="596">
        <v>54.5</v>
      </c>
      <c r="AA20" s="596"/>
      <c r="AB20" s="596"/>
      <c r="AC20" s="596"/>
      <c r="AD20" s="597">
        <v>3561163</v>
      </c>
      <c r="AE20" s="597"/>
      <c r="AF20" s="597"/>
      <c r="AG20" s="597"/>
      <c r="AH20" s="597"/>
      <c r="AI20" s="597"/>
      <c r="AJ20" s="597"/>
      <c r="AK20" s="597"/>
      <c r="AL20" s="598">
        <v>97.9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24992</v>
      </c>
      <c r="BH20" s="594"/>
      <c r="BI20" s="594"/>
      <c r="BJ20" s="594"/>
      <c r="BK20" s="594"/>
      <c r="BL20" s="594"/>
      <c r="BM20" s="594"/>
      <c r="BN20" s="595"/>
      <c r="BO20" s="596">
        <v>2.8</v>
      </c>
      <c r="BP20" s="596"/>
      <c r="BQ20" s="596"/>
      <c r="BR20" s="596"/>
      <c r="BS20" s="602" t="s">
        <v>107</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7346676</v>
      </c>
      <c r="CS20" s="594"/>
      <c r="CT20" s="594"/>
      <c r="CU20" s="594"/>
      <c r="CV20" s="594"/>
      <c r="CW20" s="594"/>
      <c r="CX20" s="594"/>
      <c r="CY20" s="595"/>
      <c r="CZ20" s="596">
        <v>100</v>
      </c>
      <c r="DA20" s="596"/>
      <c r="DB20" s="596"/>
      <c r="DC20" s="596"/>
      <c r="DD20" s="602">
        <v>1764195</v>
      </c>
      <c r="DE20" s="594"/>
      <c r="DF20" s="594"/>
      <c r="DG20" s="594"/>
      <c r="DH20" s="594"/>
      <c r="DI20" s="594"/>
      <c r="DJ20" s="594"/>
      <c r="DK20" s="594"/>
      <c r="DL20" s="594"/>
      <c r="DM20" s="594"/>
      <c r="DN20" s="594"/>
      <c r="DO20" s="594"/>
      <c r="DP20" s="595"/>
      <c r="DQ20" s="602">
        <v>4639101</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1057</v>
      </c>
      <c r="S21" s="594"/>
      <c r="T21" s="594"/>
      <c r="U21" s="594"/>
      <c r="V21" s="594"/>
      <c r="W21" s="594"/>
      <c r="X21" s="594"/>
      <c r="Y21" s="595"/>
      <c r="Z21" s="596">
        <v>0</v>
      </c>
      <c r="AA21" s="596"/>
      <c r="AB21" s="596"/>
      <c r="AC21" s="596"/>
      <c r="AD21" s="597">
        <v>1057</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24992</v>
      </c>
      <c r="BH21" s="594"/>
      <c r="BI21" s="594"/>
      <c r="BJ21" s="594"/>
      <c r="BK21" s="594"/>
      <c r="BL21" s="594"/>
      <c r="BM21" s="594"/>
      <c r="BN21" s="595"/>
      <c r="BO21" s="596">
        <v>2.8</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2505</v>
      </c>
      <c r="S22" s="594"/>
      <c r="T22" s="594"/>
      <c r="U22" s="594"/>
      <c r="V22" s="594"/>
      <c r="W22" s="594"/>
      <c r="X22" s="594"/>
      <c r="Y22" s="595"/>
      <c r="Z22" s="596">
        <v>0</v>
      </c>
      <c r="AA22" s="596"/>
      <c r="AB22" s="596"/>
      <c r="AC22" s="596"/>
      <c r="AD22" s="597" t="s">
        <v>107</v>
      </c>
      <c r="AE22" s="597"/>
      <c r="AF22" s="597"/>
      <c r="AG22" s="597"/>
      <c r="AH22" s="597"/>
      <c r="AI22" s="597"/>
      <c r="AJ22" s="597"/>
      <c r="AK22" s="597"/>
      <c r="AL22" s="598" t="s">
        <v>107</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169716</v>
      </c>
      <c r="S23" s="594"/>
      <c r="T23" s="594"/>
      <c r="U23" s="594"/>
      <c r="V23" s="594"/>
      <c r="W23" s="594"/>
      <c r="X23" s="594"/>
      <c r="Y23" s="595"/>
      <c r="Z23" s="596">
        <v>2.2999999999999998</v>
      </c>
      <c r="AA23" s="596"/>
      <c r="AB23" s="596"/>
      <c r="AC23" s="596"/>
      <c r="AD23" s="597">
        <v>37356</v>
      </c>
      <c r="AE23" s="597"/>
      <c r="AF23" s="597"/>
      <c r="AG23" s="597"/>
      <c r="AH23" s="597"/>
      <c r="AI23" s="597"/>
      <c r="AJ23" s="597"/>
      <c r="AK23" s="597"/>
      <c r="AL23" s="598">
        <v>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107</v>
      </c>
      <c r="BH23" s="594"/>
      <c r="BI23" s="594"/>
      <c r="BJ23" s="594"/>
      <c r="BK23" s="594"/>
      <c r="BL23" s="594"/>
      <c r="BM23" s="594"/>
      <c r="BN23" s="595"/>
      <c r="BO23" s="596" t="s">
        <v>107</v>
      </c>
      <c r="BP23" s="596"/>
      <c r="BQ23" s="596"/>
      <c r="BR23" s="596"/>
      <c r="BS23" s="602" t="s">
        <v>107</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23542</v>
      </c>
      <c r="S24" s="594"/>
      <c r="T24" s="594"/>
      <c r="U24" s="594"/>
      <c r="V24" s="594"/>
      <c r="W24" s="594"/>
      <c r="X24" s="594"/>
      <c r="Y24" s="595"/>
      <c r="Z24" s="596">
        <v>0.3</v>
      </c>
      <c r="AA24" s="596"/>
      <c r="AB24" s="596"/>
      <c r="AC24" s="596"/>
      <c r="AD24" s="597" t="s">
        <v>107</v>
      </c>
      <c r="AE24" s="597"/>
      <c r="AF24" s="597"/>
      <c r="AG24" s="597"/>
      <c r="AH24" s="597"/>
      <c r="AI24" s="597"/>
      <c r="AJ24" s="597"/>
      <c r="AK24" s="597"/>
      <c r="AL24" s="598" t="s">
        <v>107</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2134300</v>
      </c>
      <c r="CS24" s="583"/>
      <c r="CT24" s="583"/>
      <c r="CU24" s="583"/>
      <c r="CV24" s="583"/>
      <c r="CW24" s="583"/>
      <c r="CX24" s="583"/>
      <c r="CY24" s="584"/>
      <c r="CZ24" s="620">
        <v>29.1</v>
      </c>
      <c r="DA24" s="621"/>
      <c r="DB24" s="621"/>
      <c r="DC24" s="622"/>
      <c r="DD24" s="619">
        <v>1724274</v>
      </c>
      <c r="DE24" s="583"/>
      <c r="DF24" s="583"/>
      <c r="DG24" s="583"/>
      <c r="DH24" s="583"/>
      <c r="DI24" s="583"/>
      <c r="DJ24" s="583"/>
      <c r="DK24" s="584"/>
      <c r="DL24" s="619">
        <v>1646238</v>
      </c>
      <c r="DM24" s="583"/>
      <c r="DN24" s="583"/>
      <c r="DO24" s="583"/>
      <c r="DP24" s="583"/>
      <c r="DQ24" s="583"/>
      <c r="DR24" s="583"/>
      <c r="DS24" s="583"/>
      <c r="DT24" s="583"/>
      <c r="DU24" s="583"/>
      <c r="DV24" s="584"/>
      <c r="DW24" s="587">
        <v>42.8</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638518</v>
      </c>
      <c r="S25" s="594"/>
      <c r="T25" s="594"/>
      <c r="U25" s="594"/>
      <c r="V25" s="594"/>
      <c r="W25" s="594"/>
      <c r="X25" s="594"/>
      <c r="Y25" s="595"/>
      <c r="Z25" s="596">
        <v>8.5</v>
      </c>
      <c r="AA25" s="596"/>
      <c r="AB25" s="596"/>
      <c r="AC25" s="596"/>
      <c r="AD25" s="597" t="s">
        <v>107</v>
      </c>
      <c r="AE25" s="597"/>
      <c r="AF25" s="597"/>
      <c r="AG25" s="597"/>
      <c r="AH25" s="597"/>
      <c r="AI25" s="597"/>
      <c r="AJ25" s="597"/>
      <c r="AK25" s="597"/>
      <c r="AL25" s="598" t="s">
        <v>107</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782486</v>
      </c>
      <c r="CS25" s="623"/>
      <c r="CT25" s="623"/>
      <c r="CU25" s="623"/>
      <c r="CV25" s="623"/>
      <c r="CW25" s="623"/>
      <c r="CX25" s="623"/>
      <c r="CY25" s="624"/>
      <c r="CZ25" s="631">
        <v>10.7</v>
      </c>
      <c r="DA25" s="632"/>
      <c r="DB25" s="632"/>
      <c r="DC25" s="633"/>
      <c r="DD25" s="602">
        <v>744824</v>
      </c>
      <c r="DE25" s="623"/>
      <c r="DF25" s="623"/>
      <c r="DG25" s="623"/>
      <c r="DH25" s="623"/>
      <c r="DI25" s="623"/>
      <c r="DJ25" s="623"/>
      <c r="DK25" s="624"/>
      <c r="DL25" s="602">
        <v>670395</v>
      </c>
      <c r="DM25" s="623"/>
      <c r="DN25" s="623"/>
      <c r="DO25" s="623"/>
      <c r="DP25" s="623"/>
      <c r="DQ25" s="623"/>
      <c r="DR25" s="623"/>
      <c r="DS25" s="623"/>
      <c r="DT25" s="623"/>
      <c r="DU25" s="623"/>
      <c r="DV25" s="624"/>
      <c r="DW25" s="598">
        <v>17.399999999999999</v>
      </c>
      <c r="DX25" s="625"/>
      <c r="DY25" s="625"/>
      <c r="DZ25" s="625"/>
      <c r="EA25" s="625"/>
      <c r="EB25" s="625"/>
      <c r="EC25" s="626"/>
    </row>
    <row r="26" spans="2:133" ht="11.25" customHeight="1">
      <c r="B26" s="627" t="s">
        <v>274</v>
      </c>
      <c r="C26" s="628"/>
      <c r="D26" s="628"/>
      <c r="E26" s="628"/>
      <c r="F26" s="628"/>
      <c r="G26" s="628"/>
      <c r="H26" s="628"/>
      <c r="I26" s="628"/>
      <c r="J26" s="628"/>
      <c r="K26" s="628"/>
      <c r="L26" s="628"/>
      <c r="M26" s="628"/>
      <c r="N26" s="628"/>
      <c r="O26" s="628"/>
      <c r="P26" s="628"/>
      <c r="Q26" s="629"/>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275</v>
      </c>
      <c r="AQ26" s="630"/>
      <c r="AR26" s="630"/>
      <c r="AS26" s="630"/>
      <c r="AT26" s="630"/>
      <c r="AU26" s="630"/>
      <c r="AV26" s="630"/>
      <c r="AW26" s="630"/>
      <c r="AX26" s="630"/>
      <c r="AY26" s="630"/>
      <c r="AZ26" s="630"/>
      <c r="BA26" s="630"/>
      <c r="BB26" s="630"/>
      <c r="BC26" s="630"/>
      <c r="BD26" s="630"/>
      <c r="BE26" s="630"/>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463771</v>
      </c>
      <c r="CS26" s="594"/>
      <c r="CT26" s="594"/>
      <c r="CU26" s="594"/>
      <c r="CV26" s="594"/>
      <c r="CW26" s="594"/>
      <c r="CX26" s="594"/>
      <c r="CY26" s="595"/>
      <c r="CZ26" s="631">
        <v>6.3</v>
      </c>
      <c r="DA26" s="632"/>
      <c r="DB26" s="632"/>
      <c r="DC26" s="633"/>
      <c r="DD26" s="602">
        <v>426109</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c r="B27" s="590" t="s">
        <v>277</v>
      </c>
      <c r="C27" s="591"/>
      <c r="D27" s="591"/>
      <c r="E27" s="591"/>
      <c r="F27" s="591"/>
      <c r="G27" s="591"/>
      <c r="H27" s="591"/>
      <c r="I27" s="591"/>
      <c r="J27" s="591"/>
      <c r="K27" s="591"/>
      <c r="L27" s="591"/>
      <c r="M27" s="591"/>
      <c r="N27" s="591"/>
      <c r="O27" s="591"/>
      <c r="P27" s="591"/>
      <c r="Q27" s="592"/>
      <c r="R27" s="593">
        <v>584231</v>
      </c>
      <c r="S27" s="594"/>
      <c r="T27" s="594"/>
      <c r="U27" s="594"/>
      <c r="V27" s="594"/>
      <c r="W27" s="594"/>
      <c r="X27" s="594"/>
      <c r="Y27" s="595"/>
      <c r="Z27" s="596">
        <v>7.8</v>
      </c>
      <c r="AA27" s="596"/>
      <c r="AB27" s="596"/>
      <c r="AC27" s="596"/>
      <c r="AD27" s="597" t="s">
        <v>107</v>
      </c>
      <c r="AE27" s="597"/>
      <c r="AF27" s="597"/>
      <c r="AG27" s="597"/>
      <c r="AH27" s="597"/>
      <c r="AI27" s="597"/>
      <c r="AJ27" s="597"/>
      <c r="AK27" s="597"/>
      <c r="AL27" s="598" t="s">
        <v>107</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880658</v>
      </c>
      <c r="BH27" s="594"/>
      <c r="BI27" s="594"/>
      <c r="BJ27" s="594"/>
      <c r="BK27" s="594"/>
      <c r="BL27" s="594"/>
      <c r="BM27" s="594"/>
      <c r="BN27" s="595"/>
      <c r="BO27" s="596">
        <v>100</v>
      </c>
      <c r="BP27" s="596"/>
      <c r="BQ27" s="596"/>
      <c r="BR27" s="596"/>
      <c r="BS27" s="602">
        <v>11570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428429</v>
      </c>
      <c r="CS27" s="623"/>
      <c r="CT27" s="623"/>
      <c r="CU27" s="623"/>
      <c r="CV27" s="623"/>
      <c r="CW27" s="623"/>
      <c r="CX27" s="623"/>
      <c r="CY27" s="624"/>
      <c r="CZ27" s="631">
        <v>5.8</v>
      </c>
      <c r="DA27" s="632"/>
      <c r="DB27" s="632"/>
      <c r="DC27" s="633"/>
      <c r="DD27" s="602">
        <v>125068</v>
      </c>
      <c r="DE27" s="623"/>
      <c r="DF27" s="623"/>
      <c r="DG27" s="623"/>
      <c r="DH27" s="623"/>
      <c r="DI27" s="623"/>
      <c r="DJ27" s="623"/>
      <c r="DK27" s="624"/>
      <c r="DL27" s="602">
        <v>121461</v>
      </c>
      <c r="DM27" s="623"/>
      <c r="DN27" s="623"/>
      <c r="DO27" s="623"/>
      <c r="DP27" s="623"/>
      <c r="DQ27" s="623"/>
      <c r="DR27" s="623"/>
      <c r="DS27" s="623"/>
      <c r="DT27" s="623"/>
      <c r="DU27" s="623"/>
      <c r="DV27" s="624"/>
      <c r="DW27" s="598">
        <v>3.2</v>
      </c>
      <c r="DX27" s="625"/>
      <c r="DY27" s="625"/>
      <c r="DZ27" s="625"/>
      <c r="EA27" s="625"/>
      <c r="EB27" s="625"/>
      <c r="EC27" s="626"/>
    </row>
    <row r="28" spans="2:133" ht="11.25" customHeight="1">
      <c r="B28" s="590" t="s">
        <v>280</v>
      </c>
      <c r="C28" s="591"/>
      <c r="D28" s="591"/>
      <c r="E28" s="591"/>
      <c r="F28" s="591"/>
      <c r="G28" s="591"/>
      <c r="H28" s="591"/>
      <c r="I28" s="591"/>
      <c r="J28" s="591"/>
      <c r="K28" s="591"/>
      <c r="L28" s="591"/>
      <c r="M28" s="591"/>
      <c r="N28" s="591"/>
      <c r="O28" s="591"/>
      <c r="P28" s="591"/>
      <c r="Q28" s="592"/>
      <c r="R28" s="593">
        <v>26187</v>
      </c>
      <c r="S28" s="594"/>
      <c r="T28" s="594"/>
      <c r="U28" s="594"/>
      <c r="V28" s="594"/>
      <c r="W28" s="594"/>
      <c r="X28" s="594"/>
      <c r="Y28" s="595"/>
      <c r="Z28" s="596">
        <v>0.3</v>
      </c>
      <c r="AA28" s="596"/>
      <c r="AB28" s="596"/>
      <c r="AC28" s="596"/>
      <c r="AD28" s="597">
        <v>17761</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923385</v>
      </c>
      <c r="CS28" s="594"/>
      <c r="CT28" s="594"/>
      <c r="CU28" s="594"/>
      <c r="CV28" s="594"/>
      <c r="CW28" s="594"/>
      <c r="CX28" s="594"/>
      <c r="CY28" s="595"/>
      <c r="CZ28" s="631">
        <v>12.6</v>
      </c>
      <c r="DA28" s="632"/>
      <c r="DB28" s="632"/>
      <c r="DC28" s="633"/>
      <c r="DD28" s="602">
        <v>854382</v>
      </c>
      <c r="DE28" s="594"/>
      <c r="DF28" s="594"/>
      <c r="DG28" s="594"/>
      <c r="DH28" s="594"/>
      <c r="DI28" s="594"/>
      <c r="DJ28" s="594"/>
      <c r="DK28" s="595"/>
      <c r="DL28" s="602">
        <v>854382</v>
      </c>
      <c r="DM28" s="594"/>
      <c r="DN28" s="594"/>
      <c r="DO28" s="594"/>
      <c r="DP28" s="594"/>
      <c r="DQ28" s="594"/>
      <c r="DR28" s="594"/>
      <c r="DS28" s="594"/>
      <c r="DT28" s="594"/>
      <c r="DU28" s="594"/>
      <c r="DV28" s="595"/>
      <c r="DW28" s="598">
        <v>22.2</v>
      </c>
      <c r="DX28" s="625"/>
      <c r="DY28" s="625"/>
      <c r="DZ28" s="625"/>
      <c r="EA28" s="625"/>
      <c r="EB28" s="625"/>
      <c r="EC28" s="626"/>
    </row>
    <row r="29" spans="2:133" ht="11.25" customHeight="1">
      <c r="B29" s="590" t="s">
        <v>282</v>
      </c>
      <c r="C29" s="591"/>
      <c r="D29" s="591"/>
      <c r="E29" s="591"/>
      <c r="F29" s="591"/>
      <c r="G29" s="591"/>
      <c r="H29" s="591"/>
      <c r="I29" s="591"/>
      <c r="J29" s="591"/>
      <c r="K29" s="591"/>
      <c r="L29" s="591"/>
      <c r="M29" s="591"/>
      <c r="N29" s="591"/>
      <c r="O29" s="591"/>
      <c r="P29" s="591"/>
      <c r="Q29" s="592"/>
      <c r="R29" s="593">
        <v>113256</v>
      </c>
      <c r="S29" s="594"/>
      <c r="T29" s="594"/>
      <c r="U29" s="594"/>
      <c r="V29" s="594"/>
      <c r="W29" s="594"/>
      <c r="X29" s="594"/>
      <c r="Y29" s="595"/>
      <c r="Z29" s="596">
        <v>1.5</v>
      </c>
      <c r="AA29" s="596"/>
      <c r="AB29" s="596"/>
      <c r="AC29" s="596"/>
      <c r="AD29" s="597" t="s">
        <v>107</v>
      </c>
      <c r="AE29" s="597"/>
      <c r="AF29" s="597"/>
      <c r="AG29" s="597"/>
      <c r="AH29" s="597"/>
      <c r="AI29" s="597"/>
      <c r="AJ29" s="597"/>
      <c r="AK29" s="597"/>
      <c r="AL29" s="598" t="s">
        <v>107</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48" t="s">
        <v>285</v>
      </c>
      <c r="CE29" s="649"/>
      <c r="CF29" s="607" t="s">
        <v>286</v>
      </c>
      <c r="CG29" s="608"/>
      <c r="CH29" s="608"/>
      <c r="CI29" s="608"/>
      <c r="CJ29" s="608"/>
      <c r="CK29" s="608"/>
      <c r="CL29" s="608"/>
      <c r="CM29" s="608"/>
      <c r="CN29" s="608"/>
      <c r="CO29" s="608"/>
      <c r="CP29" s="608"/>
      <c r="CQ29" s="609"/>
      <c r="CR29" s="593">
        <v>922774</v>
      </c>
      <c r="CS29" s="623"/>
      <c r="CT29" s="623"/>
      <c r="CU29" s="623"/>
      <c r="CV29" s="623"/>
      <c r="CW29" s="623"/>
      <c r="CX29" s="623"/>
      <c r="CY29" s="624"/>
      <c r="CZ29" s="631">
        <v>12.6</v>
      </c>
      <c r="DA29" s="632"/>
      <c r="DB29" s="632"/>
      <c r="DC29" s="633"/>
      <c r="DD29" s="602">
        <v>853771</v>
      </c>
      <c r="DE29" s="623"/>
      <c r="DF29" s="623"/>
      <c r="DG29" s="623"/>
      <c r="DH29" s="623"/>
      <c r="DI29" s="623"/>
      <c r="DJ29" s="623"/>
      <c r="DK29" s="624"/>
      <c r="DL29" s="602">
        <v>853771</v>
      </c>
      <c r="DM29" s="623"/>
      <c r="DN29" s="623"/>
      <c r="DO29" s="623"/>
      <c r="DP29" s="623"/>
      <c r="DQ29" s="623"/>
      <c r="DR29" s="623"/>
      <c r="DS29" s="623"/>
      <c r="DT29" s="623"/>
      <c r="DU29" s="623"/>
      <c r="DV29" s="624"/>
      <c r="DW29" s="598">
        <v>22.2</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165728</v>
      </c>
      <c r="S30" s="594"/>
      <c r="T30" s="594"/>
      <c r="U30" s="594"/>
      <c r="V30" s="594"/>
      <c r="W30" s="594"/>
      <c r="X30" s="594"/>
      <c r="Y30" s="595"/>
      <c r="Z30" s="596">
        <v>2.2000000000000002</v>
      </c>
      <c r="AA30" s="596"/>
      <c r="AB30" s="596"/>
      <c r="AC30" s="596"/>
      <c r="AD30" s="597" t="s">
        <v>107</v>
      </c>
      <c r="AE30" s="597"/>
      <c r="AF30" s="597"/>
      <c r="AG30" s="597"/>
      <c r="AH30" s="597"/>
      <c r="AI30" s="597"/>
      <c r="AJ30" s="597"/>
      <c r="AK30" s="597"/>
      <c r="AL30" s="598" t="s">
        <v>107</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7">
        <v>98.6</v>
      </c>
      <c r="BH30" s="658"/>
      <c r="BI30" s="658"/>
      <c r="BJ30" s="658"/>
      <c r="BK30" s="658"/>
      <c r="BL30" s="658"/>
      <c r="BM30" s="588">
        <v>89.3</v>
      </c>
      <c r="BN30" s="658"/>
      <c r="BO30" s="658"/>
      <c r="BP30" s="658"/>
      <c r="BQ30" s="659"/>
      <c r="BR30" s="657">
        <v>97.1</v>
      </c>
      <c r="BS30" s="658"/>
      <c r="BT30" s="658"/>
      <c r="BU30" s="658"/>
      <c r="BV30" s="658"/>
      <c r="BW30" s="658"/>
      <c r="BX30" s="588">
        <v>88.7</v>
      </c>
      <c r="BY30" s="658"/>
      <c r="BZ30" s="658"/>
      <c r="CA30" s="658"/>
      <c r="CB30" s="659"/>
      <c r="CD30" s="650"/>
      <c r="CE30" s="651"/>
      <c r="CF30" s="607" t="s">
        <v>290</v>
      </c>
      <c r="CG30" s="608"/>
      <c r="CH30" s="608"/>
      <c r="CI30" s="608"/>
      <c r="CJ30" s="608"/>
      <c r="CK30" s="608"/>
      <c r="CL30" s="608"/>
      <c r="CM30" s="608"/>
      <c r="CN30" s="608"/>
      <c r="CO30" s="608"/>
      <c r="CP30" s="608"/>
      <c r="CQ30" s="609"/>
      <c r="CR30" s="593">
        <v>838678</v>
      </c>
      <c r="CS30" s="594"/>
      <c r="CT30" s="594"/>
      <c r="CU30" s="594"/>
      <c r="CV30" s="594"/>
      <c r="CW30" s="594"/>
      <c r="CX30" s="594"/>
      <c r="CY30" s="595"/>
      <c r="CZ30" s="631">
        <v>11.4</v>
      </c>
      <c r="DA30" s="632"/>
      <c r="DB30" s="632"/>
      <c r="DC30" s="633"/>
      <c r="DD30" s="602">
        <v>769675</v>
      </c>
      <c r="DE30" s="594"/>
      <c r="DF30" s="594"/>
      <c r="DG30" s="594"/>
      <c r="DH30" s="594"/>
      <c r="DI30" s="594"/>
      <c r="DJ30" s="594"/>
      <c r="DK30" s="595"/>
      <c r="DL30" s="602">
        <v>769675</v>
      </c>
      <c r="DM30" s="594"/>
      <c r="DN30" s="594"/>
      <c r="DO30" s="594"/>
      <c r="DP30" s="594"/>
      <c r="DQ30" s="594"/>
      <c r="DR30" s="594"/>
      <c r="DS30" s="594"/>
      <c r="DT30" s="594"/>
      <c r="DU30" s="594"/>
      <c r="DV30" s="595"/>
      <c r="DW30" s="598">
        <v>20</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129627</v>
      </c>
      <c r="S31" s="594"/>
      <c r="T31" s="594"/>
      <c r="U31" s="594"/>
      <c r="V31" s="594"/>
      <c r="W31" s="594"/>
      <c r="X31" s="594"/>
      <c r="Y31" s="595"/>
      <c r="Z31" s="596">
        <v>1.7</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54">
        <v>98.9</v>
      </c>
      <c r="BH31" s="623"/>
      <c r="BI31" s="623"/>
      <c r="BJ31" s="623"/>
      <c r="BK31" s="623"/>
      <c r="BL31" s="623"/>
      <c r="BM31" s="599">
        <v>97</v>
      </c>
      <c r="BN31" s="655"/>
      <c r="BO31" s="655"/>
      <c r="BP31" s="655"/>
      <c r="BQ31" s="656"/>
      <c r="BR31" s="654">
        <v>98.7</v>
      </c>
      <c r="BS31" s="623"/>
      <c r="BT31" s="623"/>
      <c r="BU31" s="623"/>
      <c r="BV31" s="623"/>
      <c r="BW31" s="623"/>
      <c r="BX31" s="599">
        <v>96.5</v>
      </c>
      <c r="BY31" s="655"/>
      <c r="BZ31" s="655"/>
      <c r="CA31" s="655"/>
      <c r="CB31" s="656"/>
      <c r="CD31" s="650"/>
      <c r="CE31" s="651"/>
      <c r="CF31" s="607" t="s">
        <v>294</v>
      </c>
      <c r="CG31" s="608"/>
      <c r="CH31" s="608"/>
      <c r="CI31" s="608"/>
      <c r="CJ31" s="608"/>
      <c r="CK31" s="608"/>
      <c r="CL31" s="608"/>
      <c r="CM31" s="608"/>
      <c r="CN31" s="608"/>
      <c r="CO31" s="608"/>
      <c r="CP31" s="608"/>
      <c r="CQ31" s="609"/>
      <c r="CR31" s="593">
        <v>84096</v>
      </c>
      <c r="CS31" s="623"/>
      <c r="CT31" s="623"/>
      <c r="CU31" s="623"/>
      <c r="CV31" s="623"/>
      <c r="CW31" s="623"/>
      <c r="CX31" s="623"/>
      <c r="CY31" s="624"/>
      <c r="CZ31" s="631">
        <v>1.1000000000000001</v>
      </c>
      <c r="DA31" s="632"/>
      <c r="DB31" s="632"/>
      <c r="DC31" s="633"/>
      <c r="DD31" s="602">
        <v>84096</v>
      </c>
      <c r="DE31" s="623"/>
      <c r="DF31" s="623"/>
      <c r="DG31" s="623"/>
      <c r="DH31" s="623"/>
      <c r="DI31" s="623"/>
      <c r="DJ31" s="623"/>
      <c r="DK31" s="624"/>
      <c r="DL31" s="602">
        <v>84096</v>
      </c>
      <c r="DM31" s="623"/>
      <c r="DN31" s="623"/>
      <c r="DO31" s="623"/>
      <c r="DP31" s="623"/>
      <c r="DQ31" s="623"/>
      <c r="DR31" s="623"/>
      <c r="DS31" s="623"/>
      <c r="DT31" s="623"/>
      <c r="DU31" s="623"/>
      <c r="DV31" s="624"/>
      <c r="DW31" s="598">
        <v>2.2000000000000002</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222477</v>
      </c>
      <c r="S32" s="594"/>
      <c r="T32" s="594"/>
      <c r="U32" s="594"/>
      <c r="V32" s="594"/>
      <c r="W32" s="594"/>
      <c r="X32" s="594"/>
      <c r="Y32" s="595"/>
      <c r="Z32" s="596">
        <v>3</v>
      </c>
      <c r="AA32" s="596"/>
      <c r="AB32" s="596"/>
      <c r="AC32" s="596"/>
      <c r="AD32" s="597">
        <v>21267</v>
      </c>
      <c r="AE32" s="597"/>
      <c r="AF32" s="597"/>
      <c r="AG32" s="597"/>
      <c r="AH32" s="597"/>
      <c r="AI32" s="597"/>
      <c r="AJ32" s="597"/>
      <c r="AK32" s="597"/>
      <c r="AL32" s="598">
        <v>0.6</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98.6</v>
      </c>
      <c r="BH32" s="661"/>
      <c r="BI32" s="661"/>
      <c r="BJ32" s="661"/>
      <c r="BK32" s="661"/>
      <c r="BL32" s="661"/>
      <c r="BM32" s="662">
        <v>84.8</v>
      </c>
      <c r="BN32" s="661"/>
      <c r="BO32" s="661"/>
      <c r="BP32" s="661"/>
      <c r="BQ32" s="663"/>
      <c r="BR32" s="660">
        <v>96.8</v>
      </c>
      <c r="BS32" s="661"/>
      <c r="BT32" s="661"/>
      <c r="BU32" s="661"/>
      <c r="BV32" s="661"/>
      <c r="BW32" s="661"/>
      <c r="BX32" s="662">
        <v>84.5</v>
      </c>
      <c r="BY32" s="661"/>
      <c r="BZ32" s="661"/>
      <c r="CA32" s="661"/>
      <c r="CB32" s="663"/>
      <c r="CD32" s="652"/>
      <c r="CE32" s="653"/>
      <c r="CF32" s="607" t="s">
        <v>297</v>
      </c>
      <c r="CG32" s="608"/>
      <c r="CH32" s="608"/>
      <c r="CI32" s="608"/>
      <c r="CJ32" s="608"/>
      <c r="CK32" s="608"/>
      <c r="CL32" s="608"/>
      <c r="CM32" s="608"/>
      <c r="CN32" s="608"/>
      <c r="CO32" s="608"/>
      <c r="CP32" s="608"/>
      <c r="CQ32" s="609"/>
      <c r="CR32" s="593">
        <v>611</v>
      </c>
      <c r="CS32" s="594"/>
      <c r="CT32" s="594"/>
      <c r="CU32" s="594"/>
      <c r="CV32" s="594"/>
      <c r="CW32" s="594"/>
      <c r="CX32" s="594"/>
      <c r="CY32" s="595"/>
      <c r="CZ32" s="631">
        <v>0</v>
      </c>
      <c r="DA32" s="632"/>
      <c r="DB32" s="632"/>
      <c r="DC32" s="633"/>
      <c r="DD32" s="602">
        <v>611</v>
      </c>
      <c r="DE32" s="594"/>
      <c r="DF32" s="594"/>
      <c r="DG32" s="594"/>
      <c r="DH32" s="594"/>
      <c r="DI32" s="594"/>
      <c r="DJ32" s="594"/>
      <c r="DK32" s="595"/>
      <c r="DL32" s="602">
        <v>611</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1342136</v>
      </c>
      <c r="S33" s="594"/>
      <c r="T33" s="594"/>
      <c r="U33" s="594"/>
      <c r="V33" s="594"/>
      <c r="W33" s="594"/>
      <c r="X33" s="594"/>
      <c r="Y33" s="595"/>
      <c r="Z33" s="596">
        <v>17.899999999999999</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3440756</v>
      </c>
      <c r="CS33" s="623"/>
      <c r="CT33" s="623"/>
      <c r="CU33" s="623"/>
      <c r="CV33" s="623"/>
      <c r="CW33" s="623"/>
      <c r="CX33" s="623"/>
      <c r="CY33" s="624"/>
      <c r="CZ33" s="631">
        <v>46.8</v>
      </c>
      <c r="DA33" s="632"/>
      <c r="DB33" s="632"/>
      <c r="DC33" s="633"/>
      <c r="DD33" s="602">
        <v>2604225</v>
      </c>
      <c r="DE33" s="623"/>
      <c r="DF33" s="623"/>
      <c r="DG33" s="623"/>
      <c r="DH33" s="623"/>
      <c r="DI33" s="623"/>
      <c r="DJ33" s="623"/>
      <c r="DK33" s="624"/>
      <c r="DL33" s="602">
        <v>1426728</v>
      </c>
      <c r="DM33" s="623"/>
      <c r="DN33" s="623"/>
      <c r="DO33" s="623"/>
      <c r="DP33" s="623"/>
      <c r="DQ33" s="623"/>
      <c r="DR33" s="623"/>
      <c r="DS33" s="623"/>
      <c r="DT33" s="623"/>
      <c r="DU33" s="623"/>
      <c r="DV33" s="624"/>
      <c r="DW33" s="598">
        <v>37.1</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1345373</v>
      </c>
      <c r="CS34" s="594"/>
      <c r="CT34" s="594"/>
      <c r="CU34" s="594"/>
      <c r="CV34" s="594"/>
      <c r="CW34" s="594"/>
      <c r="CX34" s="594"/>
      <c r="CY34" s="595"/>
      <c r="CZ34" s="631">
        <v>18.3</v>
      </c>
      <c r="DA34" s="632"/>
      <c r="DB34" s="632"/>
      <c r="DC34" s="633"/>
      <c r="DD34" s="602">
        <v>937139</v>
      </c>
      <c r="DE34" s="594"/>
      <c r="DF34" s="594"/>
      <c r="DG34" s="594"/>
      <c r="DH34" s="594"/>
      <c r="DI34" s="594"/>
      <c r="DJ34" s="594"/>
      <c r="DK34" s="595"/>
      <c r="DL34" s="602">
        <v>566071</v>
      </c>
      <c r="DM34" s="594"/>
      <c r="DN34" s="594"/>
      <c r="DO34" s="594"/>
      <c r="DP34" s="594"/>
      <c r="DQ34" s="594"/>
      <c r="DR34" s="594"/>
      <c r="DS34" s="594"/>
      <c r="DT34" s="594"/>
      <c r="DU34" s="594"/>
      <c r="DV34" s="595"/>
      <c r="DW34" s="598">
        <v>14.7</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209436</v>
      </c>
      <c r="S35" s="594"/>
      <c r="T35" s="594"/>
      <c r="U35" s="594"/>
      <c r="V35" s="594"/>
      <c r="W35" s="594"/>
      <c r="X35" s="594"/>
      <c r="Y35" s="595"/>
      <c r="Z35" s="596">
        <v>2.8</v>
      </c>
      <c r="AA35" s="596"/>
      <c r="AB35" s="596"/>
      <c r="AC35" s="596"/>
      <c r="AD35" s="597" t="s">
        <v>107</v>
      </c>
      <c r="AE35" s="597"/>
      <c r="AF35" s="597"/>
      <c r="AG35" s="597"/>
      <c r="AH35" s="597"/>
      <c r="AI35" s="597"/>
      <c r="AJ35" s="597"/>
      <c r="AK35" s="597"/>
      <c r="AL35" s="598" t="s">
        <v>107</v>
      </c>
      <c r="AM35" s="599"/>
      <c r="AN35" s="599"/>
      <c r="AO35" s="600"/>
      <c r="AP35" s="186"/>
      <c r="AQ35" s="604" t="s">
        <v>305</v>
      </c>
      <c r="AR35" s="605"/>
      <c r="AS35" s="605"/>
      <c r="AT35" s="605"/>
      <c r="AU35" s="605"/>
      <c r="AV35" s="605"/>
      <c r="AW35" s="605"/>
      <c r="AX35" s="605"/>
      <c r="AY35" s="606"/>
      <c r="AZ35" s="582">
        <v>110148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t="s">
        <v>213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120688</v>
      </c>
      <c r="CS35" s="623"/>
      <c r="CT35" s="623"/>
      <c r="CU35" s="623"/>
      <c r="CV35" s="623"/>
      <c r="CW35" s="623"/>
      <c r="CX35" s="623"/>
      <c r="CY35" s="624"/>
      <c r="CZ35" s="631">
        <v>1.6</v>
      </c>
      <c r="DA35" s="632"/>
      <c r="DB35" s="632"/>
      <c r="DC35" s="633"/>
      <c r="DD35" s="602">
        <v>107979</v>
      </c>
      <c r="DE35" s="623"/>
      <c r="DF35" s="623"/>
      <c r="DG35" s="623"/>
      <c r="DH35" s="623"/>
      <c r="DI35" s="623"/>
      <c r="DJ35" s="623"/>
      <c r="DK35" s="624"/>
      <c r="DL35" s="602">
        <v>11485</v>
      </c>
      <c r="DM35" s="623"/>
      <c r="DN35" s="623"/>
      <c r="DO35" s="623"/>
      <c r="DP35" s="623"/>
      <c r="DQ35" s="623"/>
      <c r="DR35" s="623"/>
      <c r="DS35" s="623"/>
      <c r="DT35" s="623"/>
      <c r="DU35" s="623"/>
      <c r="DV35" s="624"/>
      <c r="DW35" s="598">
        <v>0.3</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7507902</v>
      </c>
      <c r="S36" s="666"/>
      <c r="T36" s="666"/>
      <c r="U36" s="666"/>
      <c r="V36" s="666"/>
      <c r="W36" s="666"/>
      <c r="X36" s="666"/>
      <c r="Y36" s="667"/>
      <c r="Z36" s="668">
        <v>100</v>
      </c>
      <c r="AA36" s="668"/>
      <c r="AB36" s="668"/>
      <c r="AC36" s="668"/>
      <c r="AD36" s="669">
        <v>3638604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37236</v>
      </c>
      <c r="BA36" s="594"/>
      <c r="BB36" s="594"/>
      <c r="BC36" s="594"/>
      <c r="BD36" s="623"/>
      <c r="BE36" s="623"/>
      <c r="BF36" s="656"/>
      <c r="BG36" s="607" t="s">
        <v>310</v>
      </c>
      <c r="BH36" s="608"/>
      <c r="BI36" s="608"/>
      <c r="BJ36" s="608"/>
      <c r="BK36" s="608"/>
      <c r="BL36" s="608"/>
      <c r="BM36" s="608"/>
      <c r="BN36" s="608"/>
      <c r="BO36" s="608"/>
      <c r="BP36" s="608"/>
      <c r="BQ36" s="608"/>
      <c r="BR36" s="608"/>
      <c r="BS36" s="608"/>
      <c r="BT36" s="608"/>
      <c r="BU36" s="609"/>
      <c r="BV36" s="593" t="s">
        <v>213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1482572</v>
      </c>
      <c r="CS36" s="594"/>
      <c r="CT36" s="594"/>
      <c r="CU36" s="594"/>
      <c r="CV36" s="594"/>
      <c r="CW36" s="594"/>
      <c r="CX36" s="594"/>
      <c r="CY36" s="595"/>
      <c r="CZ36" s="631">
        <v>20.2</v>
      </c>
      <c r="DA36" s="632"/>
      <c r="DB36" s="632"/>
      <c r="DC36" s="633"/>
      <c r="DD36" s="602">
        <v>1151024</v>
      </c>
      <c r="DE36" s="594"/>
      <c r="DF36" s="594"/>
      <c r="DG36" s="594"/>
      <c r="DH36" s="594"/>
      <c r="DI36" s="594"/>
      <c r="DJ36" s="594"/>
      <c r="DK36" s="595"/>
      <c r="DL36" s="602">
        <v>746471</v>
      </c>
      <c r="DM36" s="594"/>
      <c r="DN36" s="594"/>
      <c r="DO36" s="594"/>
      <c r="DP36" s="594"/>
      <c r="DQ36" s="594"/>
      <c r="DR36" s="594"/>
      <c r="DS36" s="594"/>
      <c r="DT36" s="594"/>
      <c r="DU36" s="594"/>
      <c r="DV36" s="595"/>
      <c r="DW36" s="598">
        <v>19.399999999999999</v>
      </c>
      <c r="DX36" s="625"/>
      <c r="DY36" s="625"/>
      <c r="DZ36" s="625"/>
      <c r="EA36" s="625"/>
      <c r="EB36" s="625"/>
      <c r="EC36" s="626"/>
    </row>
    <row r="37" spans="2:133" ht="11.25" customHeight="1">
      <c r="AQ37" s="672" t="s">
        <v>312</v>
      </c>
      <c r="AR37" s="673"/>
      <c r="AS37" s="673"/>
      <c r="AT37" s="673"/>
      <c r="AU37" s="673"/>
      <c r="AV37" s="673"/>
      <c r="AW37" s="673"/>
      <c r="AX37" s="673"/>
      <c r="AY37" s="674"/>
      <c r="AZ37" s="593">
        <v>32171</v>
      </c>
      <c r="BA37" s="594"/>
      <c r="BB37" s="594"/>
      <c r="BC37" s="594"/>
      <c r="BD37" s="623"/>
      <c r="BE37" s="623"/>
      <c r="BF37" s="656"/>
      <c r="BG37" s="607" t="s">
        <v>313</v>
      </c>
      <c r="BH37" s="608"/>
      <c r="BI37" s="608"/>
      <c r="BJ37" s="608"/>
      <c r="BK37" s="608"/>
      <c r="BL37" s="608"/>
      <c r="BM37" s="608"/>
      <c r="BN37" s="608"/>
      <c r="BO37" s="608"/>
      <c r="BP37" s="608"/>
      <c r="BQ37" s="608"/>
      <c r="BR37" s="608"/>
      <c r="BS37" s="608"/>
      <c r="BT37" s="608"/>
      <c r="BU37" s="609"/>
      <c r="BV37" s="593" t="s">
        <v>213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622265</v>
      </c>
      <c r="CS37" s="623"/>
      <c r="CT37" s="623"/>
      <c r="CU37" s="623"/>
      <c r="CV37" s="623"/>
      <c r="CW37" s="623"/>
      <c r="CX37" s="623"/>
      <c r="CY37" s="624"/>
      <c r="CZ37" s="631">
        <v>8.5</v>
      </c>
      <c r="DA37" s="632"/>
      <c r="DB37" s="632"/>
      <c r="DC37" s="633"/>
      <c r="DD37" s="602">
        <v>532515</v>
      </c>
      <c r="DE37" s="623"/>
      <c r="DF37" s="623"/>
      <c r="DG37" s="623"/>
      <c r="DH37" s="623"/>
      <c r="DI37" s="623"/>
      <c r="DJ37" s="623"/>
      <c r="DK37" s="624"/>
      <c r="DL37" s="602">
        <v>361692</v>
      </c>
      <c r="DM37" s="623"/>
      <c r="DN37" s="623"/>
      <c r="DO37" s="623"/>
      <c r="DP37" s="623"/>
      <c r="DQ37" s="623"/>
      <c r="DR37" s="623"/>
      <c r="DS37" s="623"/>
      <c r="DT37" s="623"/>
      <c r="DU37" s="623"/>
      <c r="DV37" s="624"/>
      <c r="DW37" s="598">
        <v>9.4</v>
      </c>
      <c r="DX37" s="625"/>
      <c r="DY37" s="625"/>
      <c r="DZ37" s="625"/>
      <c r="EA37" s="625"/>
      <c r="EB37" s="625"/>
      <c r="EC37" s="626"/>
    </row>
    <row r="38" spans="2:133" ht="11.25" customHeight="1">
      <c r="AQ38" s="672" t="s">
        <v>315</v>
      </c>
      <c r="AR38" s="673"/>
      <c r="AS38" s="673"/>
      <c r="AT38" s="673"/>
      <c r="AU38" s="673"/>
      <c r="AV38" s="673"/>
      <c r="AW38" s="673"/>
      <c r="AX38" s="673"/>
      <c r="AY38" s="674"/>
      <c r="AZ38" s="593" t="s">
        <v>107</v>
      </c>
      <c r="BA38" s="594"/>
      <c r="BB38" s="594"/>
      <c r="BC38" s="594"/>
      <c r="BD38" s="623"/>
      <c r="BE38" s="623"/>
      <c r="BF38" s="656"/>
      <c r="BG38" s="607" t="s">
        <v>316</v>
      </c>
      <c r="BH38" s="608"/>
      <c r="BI38" s="608"/>
      <c r="BJ38" s="608"/>
      <c r="BK38" s="608"/>
      <c r="BL38" s="608"/>
      <c r="BM38" s="608"/>
      <c r="BN38" s="608"/>
      <c r="BO38" s="608"/>
      <c r="BP38" s="608"/>
      <c r="BQ38" s="608"/>
      <c r="BR38" s="608"/>
      <c r="BS38" s="608"/>
      <c r="BT38" s="608"/>
      <c r="BU38" s="609"/>
      <c r="BV38" s="593" t="s">
        <v>107</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110148</v>
      </c>
      <c r="CS38" s="594"/>
      <c r="CT38" s="594"/>
      <c r="CU38" s="594"/>
      <c r="CV38" s="594"/>
      <c r="CW38" s="594"/>
      <c r="CX38" s="594"/>
      <c r="CY38" s="595"/>
      <c r="CZ38" s="631">
        <v>1.5</v>
      </c>
      <c r="DA38" s="632"/>
      <c r="DB38" s="632"/>
      <c r="DC38" s="633"/>
      <c r="DD38" s="602">
        <v>110148</v>
      </c>
      <c r="DE38" s="594"/>
      <c r="DF38" s="594"/>
      <c r="DG38" s="594"/>
      <c r="DH38" s="594"/>
      <c r="DI38" s="594"/>
      <c r="DJ38" s="594"/>
      <c r="DK38" s="595"/>
      <c r="DL38" s="602">
        <v>102701</v>
      </c>
      <c r="DM38" s="594"/>
      <c r="DN38" s="594"/>
      <c r="DO38" s="594"/>
      <c r="DP38" s="594"/>
      <c r="DQ38" s="594"/>
      <c r="DR38" s="594"/>
      <c r="DS38" s="594"/>
      <c r="DT38" s="594"/>
      <c r="DU38" s="594"/>
      <c r="DV38" s="595"/>
      <c r="DW38" s="598">
        <v>2.7</v>
      </c>
      <c r="DX38" s="625"/>
      <c r="DY38" s="625"/>
      <c r="DZ38" s="625"/>
      <c r="EA38" s="625"/>
      <c r="EB38" s="625"/>
      <c r="EC38" s="626"/>
    </row>
    <row r="39" spans="2:133" ht="11.25" customHeight="1">
      <c r="AQ39" s="672" t="s">
        <v>318</v>
      </c>
      <c r="AR39" s="673"/>
      <c r="AS39" s="673"/>
      <c r="AT39" s="673"/>
      <c r="AU39" s="673"/>
      <c r="AV39" s="673"/>
      <c r="AW39" s="673"/>
      <c r="AX39" s="673"/>
      <c r="AY39" s="674"/>
      <c r="AZ39" s="593" t="s">
        <v>107</v>
      </c>
      <c r="BA39" s="594"/>
      <c r="BB39" s="594"/>
      <c r="BC39" s="594"/>
      <c r="BD39" s="623"/>
      <c r="BE39" s="623"/>
      <c r="BF39" s="656"/>
      <c r="BG39" s="675" t="s">
        <v>319</v>
      </c>
      <c r="BH39" s="676"/>
      <c r="BI39" s="676"/>
      <c r="BJ39" s="676"/>
      <c r="BK39" s="676"/>
      <c r="BL39" s="187"/>
      <c r="BM39" s="608" t="s">
        <v>320</v>
      </c>
      <c r="BN39" s="608"/>
      <c r="BO39" s="608"/>
      <c r="BP39" s="608"/>
      <c r="BQ39" s="608"/>
      <c r="BR39" s="608"/>
      <c r="BS39" s="608"/>
      <c r="BT39" s="608"/>
      <c r="BU39" s="609"/>
      <c r="BV39" s="593" t="s">
        <v>107</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300800</v>
      </c>
      <c r="CS39" s="623"/>
      <c r="CT39" s="623"/>
      <c r="CU39" s="623"/>
      <c r="CV39" s="623"/>
      <c r="CW39" s="623"/>
      <c r="CX39" s="623"/>
      <c r="CY39" s="624"/>
      <c r="CZ39" s="631">
        <v>4.0999999999999996</v>
      </c>
      <c r="DA39" s="632"/>
      <c r="DB39" s="632"/>
      <c r="DC39" s="633"/>
      <c r="DD39" s="602">
        <v>297935</v>
      </c>
      <c r="DE39" s="623"/>
      <c r="DF39" s="623"/>
      <c r="DG39" s="623"/>
      <c r="DH39" s="623"/>
      <c r="DI39" s="623"/>
      <c r="DJ39" s="623"/>
      <c r="DK39" s="624"/>
      <c r="DL39" s="602" t="s">
        <v>107</v>
      </c>
      <c r="DM39" s="623"/>
      <c r="DN39" s="623"/>
      <c r="DO39" s="623"/>
      <c r="DP39" s="623"/>
      <c r="DQ39" s="623"/>
      <c r="DR39" s="623"/>
      <c r="DS39" s="623"/>
      <c r="DT39" s="623"/>
      <c r="DU39" s="623"/>
      <c r="DV39" s="624"/>
      <c r="DW39" s="598" t="s">
        <v>107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40661</v>
      </c>
      <c r="BA40" s="594"/>
      <c r="BB40" s="594"/>
      <c r="BC40" s="594"/>
      <c r="BD40" s="623"/>
      <c r="BE40" s="623"/>
      <c r="BF40" s="656"/>
      <c r="BG40" s="675"/>
      <c r="BH40" s="676"/>
      <c r="BI40" s="676"/>
      <c r="BJ40" s="676"/>
      <c r="BK40" s="676"/>
      <c r="BL40" s="187"/>
      <c r="BM40" s="608" t="s">
        <v>323</v>
      </c>
      <c r="BN40" s="608"/>
      <c r="BO40" s="608"/>
      <c r="BP40" s="608"/>
      <c r="BQ40" s="608"/>
      <c r="BR40" s="608"/>
      <c r="BS40" s="608"/>
      <c r="BT40" s="608"/>
      <c r="BU40" s="609"/>
      <c r="BV40" s="593" t="s">
        <v>107</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81175</v>
      </c>
      <c r="CS40" s="594"/>
      <c r="CT40" s="594"/>
      <c r="CU40" s="594"/>
      <c r="CV40" s="594"/>
      <c r="CW40" s="594"/>
      <c r="CX40" s="594"/>
      <c r="CY40" s="595"/>
      <c r="CZ40" s="631">
        <v>1.1000000000000001</v>
      </c>
      <c r="DA40" s="632"/>
      <c r="DB40" s="632"/>
      <c r="DC40" s="633"/>
      <c r="DD40" s="602" t="s">
        <v>107</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80</v>
      </c>
      <c r="BA41" s="666"/>
      <c r="BB41" s="666"/>
      <c r="BC41" s="666"/>
      <c r="BD41" s="661"/>
      <c r="BE41" s="661"/>
      <c r="BF41" s="663"/>
      <c r="BG41" s="677"/>
      <c r="BH41" s="678"/>
      <c r="BI41" s="678"/>
      <c r="BJ41" s="678"/>
      <c r="BK41" s="678"/>
      <c r="BL41" s="189"/>
      <c r="BM41" s="614" t="s">
        <v>326</v>
      </c>
      <c r="BN41" s="614"/>
      <c r="BO41" s="614"/>
      <c r="BP41" s="614"/>
      <c r="BQ41" s="614"/>
      <c r="BR41" s="614"/>
      <c r="BS41" s="614"/>
      <c r="BT41" s="614"/>
      <c r="BU41" s="615"/>
      <c r="BV41" s="665" t="s">
        <v>213</v>
      </c>
      <c r="BW41" s="666"/>
      <c r="BX41" s="666"/>
      <c r="BY41" s="666"/>
      <c r="BZ41" s="666"/>
      <c r="CA41" s="666"/>
      <c r="CB41" s="679"/>
      <c r="CD41" s="607" t="s">
        <v>327</v>
      </c>
      <c r="CE41" s="608"/>
      <c r="CF41" s="608"/>
      <c r="CG41" s="608"/>
      <c r="CH41" s="608"/>
      <c r="CI41" s="608"/>
      <c r="CJ41" s="608"/>
      <c r="CK41" s="608"/>
      <c r="CL41" s="608"/>
      <c r="CM41" s="608"/>
      <c r="CN41" s="608"/>
      <c r="CO41" s="608"/>
      <c r="CP41" s="608"/>
      <c r="CQ41" s="609"/>
      <c r="CR41" s="593" t="s">
        <v>213</v>
      </c>
      <c r="CS41" s="623"/>
      <c r="CT41" s="623"/>
      <c r="CU41" s="623"/>
      <c r="CV41" s="623"/>
      <c r="CW41" s="623"/>
      <c r="CX41" s="623"/>
      <c r="CY41" s="624"/>
      <c r="CZ41" s="631" t="s">
        <v>213</v>
      </c>
      <c r="DA41" s="632"/>
      <c r="DB41" s="632"/>
      <c r="DC41" s="633"/>
      <c r="DD41" s="602" t="s">
        <v>213</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1771620</v>
      </c>
      <c r="CS42" s="594"/>
      <c r="CT42" s="594"/>
      <c r="CU42" s="594"/>
      <c r="CV42" s="594"/>
      <c r="CW42" s="594"/>
      <c r="CX42" s="594"/>
      <c r="CY42" s="595"/>
      <c r="CZ42" s="631">
        <v>24.1</v>
      </c>
      <c r="DA42" s="686"/>
      <c r="DB42" s="686"/>
      <c r="DC42" s="687"/>
      <c r="DD42" s="602">
        <v>310602</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51383</v>
      </c>
      <c r="CS43" s="623"/>
      <c r="CT43" s="623"/>
      <c r="CU43" s="623"/>
      <c r="CV43" s="623"/>
      <c r="CW43" s="623"/>
      <c r="CX43" s="623"/>
      <c r="CY43" s="624"/>
      <c r="CZ43" s="631">
        <v>0.7</v>
      </c>
      <c r="DA43" s="632"/>
      <c r="DB43" s="632"/>
      <c r="DC43" s="633"/>
      <c r="DD43" s="602" t="s">
        <v>116</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1764195</v>
      </c>
      <c r="CS44" s="594"/>
      <c r="CT44" s="594"/>
      <c r="CU44" s="594"/>
      <c r="CV44" s="594"/>
      <c r="CW44" s="594"/>
      <c r="CX44" s="594"/>
      <c r="CY44" s="595"/>
      <c r="CZ44" s="631">
        <v>24</v>
      </c>
      <c r="DA44" s="686"/>
      <c r="DB44" s="686"/>
      <c r="DC44" s="687"/>
      <c r="DD44" s="602">
        <v>310385</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334</v>
      </c>
      <c r="CG45" s="591"/>
      <c r="CH45" s="591"/>
      <c r="CI45" s="591"/>
      <c r="CJ45" s="591"/>
      <c r="CK45" s="591"/>
      <c r="CL45" s="591"/>
      <c r="CM45" s="591"/>
      <c r="CN45" s="591"/>
      <c r="CO45" s="591"/>
      <c r="CP45" s="591"/>
      <c r="CQ45" s="592"/>
      <c r="CR45" s="593">
        <v>668536</v>
      </c>
      <c r="CS45" s="623"/>
      <c r="CT45" s="623"/>
      <c r="CU45" s="623"/>
      <c r="CV45" s="623"/>
      <c r="CW45" s="623"/>
      <c r="CX45" s="623"/>
      <c r="CY45" s="624"/>
      <c r="CZ45" s="631">
        <v>9.1</v>
      </c>
      <c r="DA45" s="632"/>
      <c r="DB45" s="632"/>
      <c r="DC45" s="633"/>
      <c r="DD45" s="602">
        <v>186003</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335</v>
      </c>
      <c r="CG46" s="591"/>
      <c r="CH46" s="591"/>
      <c r="CI46" s="591"/>
      <c r="CJ46" s="591"/>
      <c r="CK46" s="591"/>
      <c r="CL46" s="591"/>
      <c r="CM46" s="591"/>
      <c r="CN46" s="591"/>
      <c r="CO46" s="591"/>
      <c r="CP46" s="591"/>
      <c r="CQ46" s="592"/>
      <c r="CR46" s="593">
        <v>1095659</v>
      </c>
      <c r="CS46" s="594"/>
      <c r="CT46" s="594"/>
      <c r="CU46" s="594"/>
      <c r="CV46" s="594"/>
      <c r="CW46" s="594"/>
      <c r="CX46" s="594"/>
      <c r="CY46" s="595"/>
      <c r="CZ46" s="631">
        <v>14.9</v>
      </c>
      <c r="DA46" s="686"/>
      <c r="DB46" s="686"/>
      <c r="DC46" s="687"/>
      <c r="DD46" s="602">
        <v>124382</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336</v>
      </c>
      <c r="CG47" s="591"/>
      <c r="CH47" s="591"/>
      <c r="CI47" s="591"/>
      <c r="CJ47" s="591"/>
      <c r="CK47" s="591"/>
      <c r="CL47" s="591"/>
      <c r="CM47" s="591"/>
      <c r="CN47" s="591"/>
      <c r="CO47" s="591"/>
      <c r="CP47" s="591"/>
      <c r="CQ47" s="592"/>
      <c r="CR47" s="593">
        <v>7425</v>
      </c>
      <c r="CS47" s="623"/>
      <c r="CT47" s="623"/>
      <c r="CU47" s="623"/>
      <c r="CV47" s="623"/>
      <c r="CW47" s="623"/>
      <c r="CX47" s="623"/>
      <c r="CY47" s="624"/>
      <c r="CZ47" s="631">
        <v>0.1</v>
      </c>
      <c r="DA47" s="632"/>
      <c r="DB47" s="632"/>
      <c r="DC47" s="633"/>
      <c r="DD47" s="602">
        <v>217</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337</v>
      </c>
      <c r="CG48" s="591"/>
      <c r="CH48" s="591"/>
      <c r="CI48" s="591"/>
      <c r="CJ48" s="591"/>
      <c r="CK48" s="591"/>
      <c r="CL48" s="591"/>
      <c r="CM48" s="591"/>
      <c r="CN48" s="591"/>
      <c r="CO48" s="591"/>
      <c r="CP48" s="591"/>
      <c r="CQ48" s="592"/>
      <c r="CR48" s="593" t="s">
        <v>116</v>
      </c>
      <c r="CS48" s="594"/>
      <c r="CT48" s="594"/>
      <c r="CU48" s="594"/>
      <c r="CV48" s="594"/>
      <c r="CW48" s="594"/>
      <c r="CX48" s="594"/>
      <c r="CY48" s="595"/>
      <c r="CZ48" s="631" t="s">
        <v>116</v>
      </c>
      <c r="DA48" s="686"/>
      <c r="DB48" s="686"/>
      <c r="DC48" s="687"/>
      <c r="DD48" s="602" t="s">
        <v>116</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338</v>
      </c>
      <c r="CE49" s="637"/>
      <c r="CF49" s="637"/>
      <c r="CG49" s="637"/>
      <c r="CH49" s="637"/>
      <c r="CI49" s="637"/>
      <c r="CJ49" s="637"/>
      <c r="CK49" s="637"/>
      <c r="CL49" s="637"/>
      <c r="CM49" s="637"/>
      <c r="CN49" s="637"/>
      <c r="CO49" s="637"/>
      <c r="CP49" s="637"/>
      <c r="CQ49" s="638"/>
      <c r="CR49" s="665">
        <v>7346676</v>
      </c>
      <c r="CS49" s="661"/>
      <c r="CT49" s="661"/>
      <c r="CU49" s="661"/>
      <c r="CV49" s="661"/>
      <c r="CW49" s="661"/>
      <c r="CX49" s="661"/>
      <c r="CY49" s="688"/>
      <c r="CZ49" s="689">
        <v>100</v>
      </c>
      <c r="DA49" s="690"/>
      <c r="DB49" s="690"/>
      <c r="DC49" s="691"/>
      <c r="DD49" s="692">
        <v>4639101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521</v>
      </c>
      <c r="C7" s="720"/>
      <c r="D7" s="720"/>
      <c r="E7" s="720"/>
      <c r="F7" s="720"/>
      <c r="G7" s="720"/>
      <c r="H7" s="720"/>
      <c r="I7" s="720"/>
      <c r="J7" s="720"/>
      <c r="K7" s="720"/>
      <c r="L7" s="720"/>
      <c r="M7" s="720"/>
      <c r="N7" s="720"/>
      <c r="O7" s="720"/>
      <c r="P7" s="721"/>
      <c r="Q7" s="722">
        <v>7508</v>
      </c>
      <c r="R7" s="723"/>
      <c r="S7" s="723"/>
      <c r="T7" s="723"/>
      <c r="U7" s="723"/>
      <c r="V7" s="723">
        <v>7347</v>
      </c>
      <c r="W7" s="723"/>
      <c r="X7" s="723"/>
      <c r="Y7" s="723"/>
      <c r="Z7" s="723"/>
      <c r="AA7" s="723">
        <v>161</v>
      </c>
      <c r="AB7" s="723"/>
      <c r="AC7" s="723"/>
      <c r="AD7" s="723"/>
      <c r="AE7" s="724"/>
      <c r="AF7" s="725">
        <v>138</v>
      </c>
      <c r="AG7" s="726"/>
      <c r="AH7" s="726"/>
      <c r="AI7" s="726"/>
      <c r="AJ7" s="727"/>
      <c r="AK7" s="762" t="s">
        <v>522</v>
      </c>
      <c r="AL7" s="763"/>
      <c r="AM7" s="763"/>
      <c r="AN7" s="763"/>
      <c r="AO7" s="763"/>
      <c r="AP7" s="763">
        <v>11523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0</v>
      </c>
      <c r="CI7" s="760"/>
      <c r="CJ7" s="760"/>
      <c r="CK7" s="760"/>
      <c r="CL7" s="761"/>
      <c r="CM7" s="759">
        <v>69</v>
      </c>
      <c r="CN7" s="760"/>
      <c r="CO7" s="760"/>
      <c r="CP7" s="760"/>
      <c r="CQ7" s="761"/>
      <c r="CR7" s="759">
        <v>11</v>
      </c>
      <c r="CS7" s="760"/>
      <c r="CT7" s="760"/>
      <c r="CU7" s="760"/>
      <c r="CV7" s="761"/>
      <c r="CW7" s="759" t="s">
        <v>522</v>
      </c>
      <c r="CX7" s="760"/>
      <c r="CY7" s="760"/>
      <c r="CZ7" s="760"/>
      <c r="DA7" s="761"/>
      <c r="DB7" s="759" t="s">
        <v>522</v>
      </c>
      <c r="DC7" s="760"/>
      <c r="DD7" s="760"/>
      <c r="DE7" s="760"/>
      <c r="DF7" s="761"/>
      <c r="DG7" s="759" t="s">
        <v>522</v>
      </c>
      <c r="DH7" s="760"/>
      <c r="DI7" s="760"/>
      <c r="DJ7" s="760"/>
      <c r="DK7" s="761"/>
      <c r="DL7" s="759" t="s">
        <v>522</v>
      </c>
      <c r="DM7" s="760"/>
      <c r="DN7" s="760"/>
      <c r="DO7" s="760"/>
      <c r="DP7" s="761"/>
      <c r="DQ7" s="759" t="s">
        <v>522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0</v>
      </c>
      <c r="CI8" s="770"/>
      <c r="CJ8" s="770"/>
      <c r="CK8" s="770"/>
      <c r="CL8" s="771"/>
      <c r="CM8" s="769">
        <v>0</v>
      </c>
      <c r="CN8" s="770"/>
      <c r="CO8" s="770"/>
      <c r="CP8" s="770"/>
      <c r="CQ8" s="771"/>
      <c r="CR8" s="769">
        <v>2</v>
      </c>
      <c r="CS8" s="770"/>
      <c r="CT8" s="770"/>
      <c r="CU8" s="770"/>
      <c r="CV8" s="771"/>
      <c r="CW8" s="769" t="s">
        <v>522</v>
      </c>
      <c r="CX8" s="770"/>
      <c r="CY8" s="770"/>
      <c r="CZ8" s="770"/>
      <c r="DA8" s="771"/>
      <c r="DB8" s="769" t="s">
        <v>522</v>
      </c>
      <c r="DC8" s="770"/>
      <c r="DD8" s="770"/>
      <c r="DE8" s="770"/>
      <c r="DF8" s="771"/>
      <c r="DG8" s="769" t="s">
        <v>522</v>
      </c>
      <c r="DH8" s="770"/>
      <c r="DI8" s="770"/>
      <c r="DJ8" s="770"/>
      <c r="DK8" s="771"/>
      <c r="DL8" s="769" t="s">
        <v>522</v>
      </c>
      <c r="DM8" s="770"/>
      <c r="DN8" s="770"/>
      <c r="DO8" s="770"/>
      <c r="DP8" s="771"/>
      <c r="DQ8" s="769" t="s">
        <v>522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537</v>
      </c>
      <c r="BT9" s="757"/>
      <c r="BU9" s="757"/>
      <c r="BV9" s="757"/>
      <c r="BW9" s="757"/>
      <c r="BX9" s="757"/>
      <c r="BY9" s="757"/>
      <c r="BZ9" s="757"/>
      <c r="CA9" s="757"/>
      <c r="CB9" s="757"/>
      <c r="CC9" s="757"/>
      <c r="CD9" s="757"/>
      <c r="CE9" s="757"/>
      <c r="CF9" s="757"/>
      <c r="CG9" s="758"/>
      <c r="CH9" s="769">
        <v>8</v>
      </c>
      <c r="CI9" s="770"/>
      <c r="CJ9" s="770"/>
      <c r="CK9" s="770"/>
      <c r="CL9" s="771"/>
      <c r="CM9" s="769">
        <v>109</v>
      </c>
      <c r="CN9" s="770"/>
      <c r="CO9" s="770"/>
      <c r="CP9" s="770"/>
      <c r="CQ9" s="771"/>
      <c r="CR9" s="769">
        <v>3</v>
      </c>
      <c r="CS9" s="770"/>
      <c r="CT9" s="770"/>
      <c r="CU9" s="770"/>
      <c r="CV9" s="771"/>
      <c r="CW9" s="769" t="s">
        <v>522</v>
      </c>
      <c r="CX9" s="770"/>
      <c r="CY9" s="770"/>
      <c r="CZ9" s="770"/>
      <c r="DA9" s="771"/>
      <c r="DB9" s="769" t="s">
        <v>522</v>
      </c>
      <c r="DC9" s="770"/>
      <c r="DD9" s="770"/>
      <c r="DE9" s="770"/>
      <c r="DF9" s="771"/>
      <c r="DG9" s="769" t="s">
        <v>522</v>
      </c>
      <c r="DH9" s="770"/>
      <c r="DI9" s="770"/>
      <c r="DJ9" s="770"/>
      <c r="DK9" s="771"/>
      <c r="DL9" s="769" t="s">
        <v>522</v>
      </c>
      <c r="DM9" s="770"/>
      <c r="DN9" s="770"/>
      <c r="DO9" s="770"/>
      <c r="DP9" s="771"/>
      <c r="DQ9" s="769" t="s">
        <v>522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538</v>
      </c>
      <c r="BT10" s="757"/>
      <c r="BU10" s="757"/>
      <c r="BV10" s="757"/>
      <c r="BW10" s="757"/>
      <c r="BX10" s="757"/>
      <c r="BY10" s="757"/>
      <c r="BZ10" s="757"/>
      <c r="CA10" s="757"/>
      <c r="CB10" s="757"/>
      <c r="CC10" s="757"/>
      <c r="CD10" s="757"/>
      <c r="CE10" s="757"/>
      <c r="CF10" s="757"/>
      <c r="CG10" s="758"/>
      <c r="CH10" s="769">
        <v>14</v>
      </c>
      <c r="CI10" s="770"/>
      <c r="CJ10" s="770"/>
      <c r="CK10" s="770"/>
      <c r="CL10" s="771"/>
      <c r="CM10" s="769">
        <v>462</v>
      </c>
      <c r="CN10" s="770"/>
      <c r="CO10" s="770"/>
      <c r="CP10" s="770"/>
      <c r="CQ10" s="771"/>
      <c r="CR10" s="769">
        <v>3</v>
      </c>
      <c r="CS10" s="770"/>
      <c r="CT10" s="770"/>
      <c r="CU10" s="770"/>
      <c r="CV10" s="771"/>
      <c r="CW10" s="769" t="s">
        <v>522</v>
      </c>
      <c r="CX10" s="770"/>
      <c r="CY10" s="770"/>
      <c r="CZ10" s="770"/>
      <c r="DA10" s="771"/>
      <c r="DB10" s="769" t="s">
        <v>522</v>
      </c>
      <c r="DC10" s="770"/>
      <c r="DD10" s="770"/>
      <c r="DE10" s="770"/>
      <c r="DF10" s="771"/>
      <c r="DG10" s="769" t="s">
        <v>522</v>
      </c>
      <c r="DH10" s="770"/>
      <c r="DI10" s="770"/>
      <c r="DJ10" s="770"/>
      <c r="DK10" s="771"/>
      <c r="DL10" s="769" t="s">
        <v>522</v>
      </c>
      <c r="DM10" s="770"/>
      <c r="DN10" s="770"/>
      <c r="DO10" s="770"/>
      <c r="DP10" s="771"/>
      <c r="DQ10" s="769" t="s">
        <v>522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v>7508</v>
      </c>
      <c r="R23" s="782"/>
      <c r="S23" s="782"/>
      <c r="T23" s="782"/>
      <c r="U23" s="782"/>
      <c r="V23" s="782">
        <v>7347</v>
      </c>
      <c r="W23" s="782"/>
      <c r="X23" s="782"/>
      <c r="Y23" s="782"/>
      <c r="Z23" s="782"/>
      <c r="AA23" s="782">
        <v>161</v>
      </c>
      <c r="AB23" s="782"/>
      <c r="AC23" s="782"/>
      <c r="AD23" s="782"/>
      <c r="AE23" s="783"/>
      <c r="AF23" s="784">
        <v>138</v>
      </c>
      <c r="AG23" s="782"/>
      <c r="AH23" s="782"/>
      <c r="AI23" s="782"/>
      <c r="AJ23" s="785"/>
      <c r="AK23" s="786"/>
      <c r="AL23" s="787"/>
      <c r="AM23" s="787"/>
      <c r="AN23" s="787"/>
      <c r="AO23" s="787"/>
      <c r="AP23" s="782">
        <v>11523</v>
      </c>
      <c r="AQ23" s="782"/>
      <c r="AR23" s="782"/>
      <c r="AS23" s="782"/>
      <c r="AT23" s="782"/>
      <c r="AU23" s="788"/>
      <c r="AV23" s="788"/>
      <c r="AW23" s="788"/>
      <c r="AX23" s="788"/>
      <c r="AY23" s="789"/>
      <c r="AZ23" s="797" t="s">
        <v>107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523</v>
      </c>
      <c r="C28" s="720"/>
      <c r="D28" s="720"/>
      <c r="E28" s="720"/>
      <c r="F28" s="720"/>
      <c r="G28" s="720"/>
      <c r="H28" s="720"/>
      <c r="I28" s="720"/>
      <c r="J28" s="720"/>
      <c r="K28" s="720"/>
      <c r="L28" s="720"/>
      <c r="M28" s="720"/>
      <c r="N28" s="720"/>
      <c r="O28" s="720"/>
      <c r="P28" s="721"/>
      <c r="Q28" s="810">
        <v>420</v>
      </c>
      <c r="R28" s="811"/>
      <c r="S28" s="811"/>
      <c r="T28" s="811"/>
      <c r="U28" s="811"/>
      <c r="V28" s="811">
        <v>367</v>
      </c>
      <c r="W28" s="811"/>
      <c r="X28" s="811"/>
      <c r="Y28" s="811"/>
      <c r="Z28" s="811"/>
      <c r="AA28" s="811">
        <v>53</v>
      </c>
      <c r="AB28" s="811"/>
      <c r="AC28" s="811"/>
      <c r="AD28" s="811"/>
      <c r="AE28" s="812"/>
      <c r="AF28" s="813">
        <v>53</v>
      </c>
      <c r="AG28" s="811"/>
      <c r="AH28" s="811"/>
      <c r="AI28" s="811"/>
      <c r="AJ28" s="814"/>
      <c r="AK28" s="815" t="s">
        <v>522</v>
      </c>
      <c r="AL28" s="806"/>
      <c r="AM28" s="806"/>
      <c r="AN28" s="806"/>
      <c r="AO28" s="806"/>
      <c r="AP28" s="806" t="s">
        <v>522</v>
      </c>
      <c r="AQ28" s="806"/>
      <c r="AR28" s="806"/>
      <c r="AS28" s="806"/>
      <c r="AT28" s="806"/>
      <c r="AU28" s="806" t="s">
        <v>522</v>
      </c>
      <c r="AV28" s="806"/>
      <c r="AW28" s="806"/>
      <c r="AX28" s="806"/>
      <c r="AY28" s="806"/>
      <c r="AZ28" s="807" t="s">
        <v>522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524</v>
      </c>
      <c r="C29" s="744"/>
      <c r="D29" s="744"/>
      <c r="E29" s="744"/>
      <c r="F29" s="744"/>
      <c r="G29" s="744"/>
      <c r="H29" s="744"/>
      <c r="I29" s="744"/>
      <c r="J29" s="744"/>
      <c r="K29" s="744"/>
      <c r="L29" s="744"/>
      <c r="M29" s="744"/>
      <c r="N29" s="744"/>
      <c r="O29" s="744"/>
      <c r="P29" s="745"/>
      <c r="Q29" s="746">
        <v>179</v>
      </c>
      <c r="R29" s="747"/>
      <c r="S29" s="747"/>
      <c r="T29" s="747"/>
      <c r="U29" s="747"/>
      <c r="V29" s="747">
        <v>165</v>
      </c>
      <c r="W29" s="747"/>
      <c r="X29" s="747"/>
      <c r="Y29" s="747"/>
      <c r="Z29" s="747"/>
      <c r="AA29" s="747">
        <v>14</v>
      </c>
      <c r="AB29" s="747"/>
      <c r="AC29" s="747"/>
      <c r="AD29" s="747"/>
      <c r="AE29" s="748"/>
      <c r="AF29" s="749">
        <v>14</v>
      </c>
      <c r="AG29" s="750"/>
      <c r="AH29" s="750"/>
      <c r="AI29" s="750"/>
      <c r="AJ29" s="751"/>
      <c r="AK29" s="818" t="s">
        <v>522</v>
      </c>
      <c r="AL29" s="819"/>
      <c r="AM29" s="819"/>
      <c r="AN29" s="819"/>
      <c r="AO29" s="819"/>
      <c r="AP29" s="819">
        <v>788</v>
      </c>
      <c r="AQ29" s="819"/>
      <c r="AR29" s="819"/>
      <c r="AS29" s="819"/>
      <c r="AT29" s="819"/>
      <c r="AU29" s="819">
        <v>788</v>
      </c>
      <c r="AV29" s="819"/>
      <c r="AW29" s="819"/>
      <c r="AX29" s="819"/>
      <c r="AY29" s="819"/>
      <c r="AZ29" s="820" t="s">
        <v>522</v>
      </c>
      <c r="BA29" s="820"/>
      <c r="BB29" s="820"/>
      <c r="BC29" s="820"/>
      <c r="BD29" s="820"/>
      <c r="BE29" s="816" t="s">
        <v>525</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375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67</v>
      </c>
      <c r="AG63" s="830"/>
      <c r="AH63" s="830"/>
      <c r="AI63" s="830"/>
      <c r="AJ63" s="831"/>
      <c r="AK63" s="832"/>
      <c r="AL63" s="827"/>
      <c r="AM63" s="827"/>
      <c r="AN63" s="827"/>
      <c r="AO63" s="827"/>
      <c r="AP63" s="830">
        <v>788</v>
      </c>
      <c r="AQ63" s="830"/>
      <c r="AR63" s="830"/>
      <c r="AS63" s="830"/>
      <c r="AT63" s="830"/>
      <c r="AU63" s="830">
        <v>788</v>
      </c>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377</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378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526</v>
      </c>
      <c r="C68" s="858"/>
      <c r="D68" s="858"/>
      <c r="E68" s="858"/>
      <c r="F68" s="858"/>
      <c r="G68" s="858"/>
      <c r="H68" s="858"/>
      <c r="I68" s="858"/>
      <c r="J68" s="858"/>
      <c r="K68" s="858"/>
      <c r="L68" s="858"/>
      <c r="M68" s="858"/>
      <c r="N68" s="858"/>
      <c r="O68" s="858"/>
      <c r="P68" s="859"/>
      <c r="Q68" s="860">
        <v>744</v>
      </c>
      <c r="R68" s="854"/>
      <c r="S68" s="854"/>
      <c r="T68" s="854"/>
      <c r="U68" s="854"/>
      <c r="V68" s="854">
        <v>736</v>
      </c>
      <c r="W68" s="854"/>
      <c r="X68" s="854"/>
      <c r="Y68" s="854"/>
      <c r="Z68" s="854"/>
      <c r="AA68" s="854">
        <v>8</v>
      </c>
      <c r="AB68" s="854"/>
      <c r="AC68" s="854"/>
      <c r="AD68" s="854"/>
      <c r="AE68" s="854"/>
      <c r="AF68" s="854">
        <v>8</v>
      </c>
      <c r="AG68" s="854"/>
      <c r="AH68" s="854"/>
      <c r="AI68" s="854"/>
      <c r="AJ68" s="854"/>
      <c r="AK68" s="854" t="s">
        <v>522</v>
      </c>
      <c r="AL68" s="854"/>
      <c r="AM68" s="854"/>
      <c r="AN68" s="854"/>
      <c r="AO68" s="854"/>
      <c r="AP68" s="854">
        <v>14</v>
      </c>
      <c r="AQ68" s="854"/>
      <c r="AR68" s="854"/>
      <c r="AS68" s="854"/>
      <c r="AT68" s="854"/>
      <c r="AU68" s="854">
        <v>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527</v>
      </c>
      <c r="C69" s="862"/>
      <c r="D69" s="862"/>
      <c r="E69" s="862"/>
      <c r="F69" s="862"/>
      <c r="G69" s="862"/>
      <c r="H69" s="862"/>
      <c r="I69" s="862"/>
      <c r="J69" s="862"/>
      <c r="K69" s="862"/>
      <c r="L69" s="862"/>
      <c r="M69" s="862"/>
      <c r="N69" s="862"/>
      <c r="O69" s="862"/>
      <c r="P69" s="863"/>
      <c r="Q69" s="864">
        <v>22</v>
      </c>
      <c r="R69" s="819"/>
      <c r="S69" s="819"/>
      <c r="T69" s="819"/>
      <c r="U69" s="819"/>
      <c r="V69" s="819">
        <v>20</v>
      </c>
      <c r="W69" s="819"/>
      <c r="X69" s="819"/>
      <c r="Y69" s="819"/>
      <c r="Z69" s="819"/>
      <c r="AA69" s="819">
        <v>2</v>
      </c>
      <c r="AB69" s="819"/>
      <c r="AC69" s="819"/>
      <c r="AD69" s="819"/>
      <c r="AE69" s="819"/>
      <c r="AF69" s="819">
        <v>2</v>
      </c>
      <c r="AG69" s="819"/>
      <c r="AH69" s="819"/>
      <c r="AI69" s="819"/>
      <c r="AJ69" s="819"/>
      <c r="AK69" s="819" t="s">
        <v>522</v>
      </c>
      <c r="AL69" s="819"/>
      <c r="AM69" s="819"/>
      <c r="AN69" s="819"/>
      <c r="AO69" s="819"/>
      <c r="AP69" s="819" t="s">
        <v>522</v>
      </c>
      <c r="AQ69" s="819"/>
      <c r="AR69" s="819"/>
      <c r="AS69" s="819"/>
      <c r="AT69" s="819"/>
      <c r="AU69" s="819" t="s">
        <v>522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528</v>
      </c>
      <c r="C70" s="862"/>
      <c r="D70" s="862"/>
      <c r="E70" s="862"/>
      <c r="F70" s="862"/>
      <c r="G70" s="862"/>
      <c r="H70" s="862"/>
      <c r="I70" s="862"/>
      <c r="J70" s="862"/>
      <c r="K70" s="862"/>
      <c r="L70" s="862"/>
      <c r="M70" s="862"/>
      <c r="N70" s="862"/>
      <c r="O70" s="862"/>
      <c r="P70" s="863"/>
      <c r="Q70" s="864">
        <v>1261</v>
      </c>
      <c r="R70" s="819"/>
      <c r="S70" s="819"/>
      <c r="T70" s="819"/>
      <c r="U70" s="819"/>
      <c r="V70" s="819">
        <v>1239</v>
      </c>
      <c r="W70" s="819"/>
      <c r="X70" s="819"/>
      <c r="Y70" s="819"/>
      <c r="Z70" s="819"/>
      <c r="AA70" s="819">
        <v>22</v>
      </c>
      <c r="AB70" s="819"/>
      <c r="AC70" s="819"/>
      <c r="AD70" s="819"/>
      <c r="AE70" s="819"/>
      <c r="AF70" s="819">
        <v>22</v>
      </c>
      <c r="AG70" s="819"/>
      <c r="AH70" s="819"/>
      <c r="AI70" s="819"/>
      <c r="AJ70" s="819"/>
      <c r="AK70" s="819" t="s">
        <v>522</v>
      </c>
      <c r="AL70" s="819"/>
      <c r="AM70" s="819"/>
      <c r="AN70" s="819"/>
      <c r="AO70" s="819"/>
      <c r="AP70" s="819">
        <v>507</v>
      </c>
      <c r="AQ70" s="819"/>
      <c r="AR70" s="819"/>
      <c r="AS70" s="819"/>
      <c r="AT70" s="819"/>
      <c r="AU70" s="819">
        <v>160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529</v>
      </c>
      <c r="C71" s="862"/>
      <c r="D71" s="862"/>
      <c r="E71" s="862"/>
      <c r="F71" s="862"/>
      <c r="G71" s="862"/>
      <c r="H71" s="862"/>
      <c r="I71" s="862"/>
      <c r="J71" s="862"/>
      <c r="K71" s="862"/>
      <c r="L71" s="862"/>
      <c r="M71" s="862"/>
      <c r="N71" s="862"/>
      <c r="O71" s="862"/>
      <c r="P71" s="863"/>
      <c r="Q71" s="864">
        <v>1197</v>
      </c>
      <c r="R71" s="819"/>
      <c r="S71" s="819"/>
      <c r="T71" s="819"/>
      <c r="U71" s="819"/>
      <c r="V71" s="819">
        <v>1194</v>
      </c>
      <c r="W71" s="819"/>
      <c r="X71" s="819"/>
      <c r="Y71" s="819"/>
      <c r="Z71" s="819"/>
      <c r="AA71" s="819">
        <v>3</v>
      </c>
      <c r="AB71" s="819"/>
      <c r="AC71" s="819"/>
      <c r="AD71" s="819"/>
      <c r="AE71" s="819"/>
      <c r="AF71" s="819">
        <v>3</v>
      </c>
      <c r="AG71" s="819"/>
      <c r="AH71" s="819"/>
      <c r="AI71" s="819"/>
      <c r="AJ71" s="819"/>
      <c r="AK71" s="819" t="s">
        <v>522</v>
      </c>
      <c r="AL71" s="819"/>
      <c r="AM71" s="819"/>
      <c r="AN71" s="819"/>
      <c r="AO71" s="819"/>
      <c r="AP71" s="819" t="s">
        <v>522</v>
      </c>
      <c r="AQ71" s="819"/>
      <c r="AR71" s="819"/>
      <c r="AS71" s="819"/>
      <c r="AT71" s="819"/>
      <c r="AU71" s="819" t="s">
        <v>522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530</v>
      </c>
      <c r="C72" s="862"/>
      <c r="D72" s="862"/>
      <c r="E72" s="862"/>
      <c r="F72" s="862"/>
      <c r="G72" s="862"/>
      <c r="H72" s="862"/>
      <c r="I72" s="862"/>
      <c r="J72" s="862"/>
      <c r="K72" s="862"/>
      <c r="L72" s="862"/>
      <c r="M72" s="862"/>
      <c r="N72" s="862"/>
      <c r="O72" s="862"/>
      <c r="P72" s="863"/>
      <c r="Q72" s="864">
        <v>2978</v>
      </c>
      <c r="R72" s="819"/>
      <c r="S72" s="819"/>
      <c r="T72" s="819"/>
      <c r="U72" s="819"/>
      <c r="V72" s="819">
        <v>2936</v>
      </c>
      <c r="W72" s="819"/>
      <c r="X72" s="819"/>
      <c r="Y72" s="819"/>
      <c r="Z72" s="819"/>
      <c r="AA72" s="819">
        <v>42</v>
      </c>
      <c r="AB72" s="819"/>
      <c r="AC72" s="819"/>
      <c r="AD72" s="819"/>
      <c r="AE72" s="819"/>
      <c r="AF72" s="819">
        <v>42</v>
      </c>
      <c r="AG72" s="819"/>
      <c r="AH72" s="819"/>
      <c r="AI72" s="819"/>
      <c r="AJ72" s="819"/>
      <c r="AK72" s="819" t="s">
        <v>522</v>
      </c>
      <c r="AL72" s="819"/>
      <c r="AM72" s="819"/>
      <c r="AN72" s="819"/>
      <c r="AO72" s="819"/>
      <c r="AP72" s="819" t="s">
        <v>522</v>
      </c>
      <c r="AQ72" s="819"/>
      <c r="AR72" s="819"/>
      <c r="AS72" s="819"/>
      <c r="AT72" s="819"/>
      <c r="AU72" s="819" t="s">
        <v>522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531</v>
      </c>
      <c r="C73" s="862"/>
      <c r="D73" s="862"/>
      <c r="E73" s="862"/>
      <c r="F73" s="862"/>
      <c r="G73" s="862"/>
      <c r="H73" s="862"/>
      <c r="I73" s="862"/>
      <c r="J73" s="862"/>
      <c r="K73" s="862"/>
      <c r="L73" s="862"/>
      <c r="M73" s="862"/>
      <c r="N73" s="862"/>
      <c r="O73" s="862"/>
      <c r="P73" s="863"/>
      <c r="Q73" s="864">
        <v>4549</v>
      </c>
      <c r="R73" s="819"/>
      <c r="S73" s="819"/>
      <c r="T73" s="819"/>
      <c r="U73" s="819"/>
      <c r="V73" s="819">
        <v>4205</v>
      </c>
      <c r="W73" s="819"/>
      <c r="X73" s="819"/>
      <c r="Y73" s="819"/>
      <c r="Z73" s="819"/>
      <c r="AA73" s="819">
        <v>344</v>
      </c>
      <c r="AB73" s="819"/>
      <c r="AC73" s="819"/>
      <c r="AD73" s="819"/>
      <c r="AE73" s="819"/>
      <c r="AF73" s="819">
        <v>344</v>
      </c>
      <c r="AG73" s="819"/>
      <c r="AH73" s="819"/>
      <c r="AI73" s="819"/>
      <c r="AJ73" s="819"/>
      <c r="AK73" s="819" t="s">
        <v>522</v>
      </c>
      <c r="AL73" s="819"/>
      <c r="AM73" s="819"/>
      <c r="AN73" s="819"/>
      <c r="AO73" s="819"/>
      <c r="AP73" s="819" t="s">
        <v>522</v>
      </c>
      <c r="AQ73" s="819"/>
      <c r="AR73" s="819"/>
      <c r="AS73" s="819"/>
      <c r="AT73" s="819"/>
      <c r="AU73" s="819" t="s">
        <v>522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532</v>
      </c>
      <c r="C74" s="862"/>
      <c r="D74" s="862"/>
      <c r="E74" s="862"/>
      <c r="F74" s="862"/>
      <c r="G74" s="862"/>
      <c r="H74" s="862"/>
      <c r="I74" s="862"/>
      <c r="J74" s="862"/>
      <c r="K74" s="862"/>
      <c r="L74" s="862"/>
      <c r="M74" s="862"/>
      <c r="N74" s="862"/>
      <c r="O74" s="862"/>
      <c r="P74" s="863"/>
      <c r="Q74" s="864">
        <v>757</v>
      </c>
      <c r="R74" s="819"/>
      <c r="S74" s="819"/>
      <c r="T74" s="819"/>
      <c r="U74" s="819"/>
      <c r="V74" s="819">
        <v>688</v>
      </c>
      <c r="W74" s="819"/>
      <c r="X74" s="819"/>
      <c r="Y74" s="819"/>
      <c r="Z74" s="819"/>
      <c r="AA74" s="819">
        <v>69</v>
      </c>
      <c r="AB74" s="819"/>
      <c r="AC74" s="819"/>
      <c r="AD74" s="819"/>
      <c r="AE74" s="819"/>
      <c r="AF74" s="819">
        <v>69</v>
      </c>
      <c r="AG74" s="819"/>
      <c r="AH74" s="819"/>
      <c r="AI74" s="819"/>
      <c r="AJ74" s="819"/>
      <c r="AK74" s="819" t="s">
        <v>522</v>
      </c>
      <c r="AL74" s="819"/>
      <c r="AM74" s="819"/>
      <c r="AN74" s="819"/>
      <c r="AO74" s="819"/>
      <c r="AP74" s="819" t="s">
        <v>522</v>
      </c>
      <c r="AQ74" s="819"/>
      <c r="AR74" s="819"/>
      <c r="AS74" s="819"/>
      <c r="AT74" s="819"/>
      <c r="AU74" s="819" t="s">
        <v>522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533</v>
      </c>
      <c r="C75" s="862"/>
      <c r="D75" s="862"/>
      <c r="E75" s="862"/>
      <c r="F75" s="862"/>
      <c r="G75" s="862"/>
      <c r="H75" s="862"/>
      <c r="I75" s="862"/>
      <c r="J75" s="862"/>
      <c r="K75" s="862"/>
      <c r="L75" s="862"/>
      <c r="M75" s="862"/>
      <c r="N75" s="862"/>
      <c r="O75" s="862"/>
      <c r="P75" s="863"/>
      <c r="Q75" s="867">
        <v>36</v>
      </c>
      <c r="R75" s="868"/>
      <c r="S75" s="868"/>
      <c r="T75" s="868"/>
      <c r="U75" s="818"/>
      <c r="V75" s="869">
        <v>33</v>
      </c>
      <c r="W75" s="868"/>
      <c r="X75" s="868"/>
      <c r="Y75" s="868"/>
      <c r="Z75" s="818"/>
      <c r="AA75" s="869">
        <v>3</v>
      </c>
      <c r="AB75" s="868"/>
      <c r="AC75" s="868"/>
      <c r="AD75" s="868"/>
      <c r="AE75" s="818"/>
      <c r="AF75" s="869">
        <v>3</v>
      </c>
      <c r="AG75" s="868"/>
      <c r="AH75" s="868"/>
      <c r="AI75" s="868"/>
      <c r="AJ75" s="818"/>
      <c r="AK75" s="819" t="s">
        <v>522</v>
      </c>
      <c r="AL75" s="819"/>
      <c r="AM75" s="819"/>
      <c r="AN75" s="819"/>
      <c r="AO75" s="819"/>
      <c r="AP75" s="819" t="s">
        <v>522</v>
      </c>
      <c r="AQ75" s="819"/>
      <c r="AR75" s="819"/>
      <c r="AS75" s="819"/>
      <c r="AT75" s="819"/>
      <c r="AU75" s="819" t="s">
        <v>522</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534</v>
      </c>
      <c r="C76" s="862"/>
      <c r="D76" s="862"/>
      <c r="E76" s="862"/>
      <c r="F76" s="862"/>
      <c r="G76" s="862"/>
      <c r="H76" s="862"/>
      <c r="I76" s="862"/>
      <c r="J76" s="862"/>
      <c r="K76" s="862"/>
      <c r="L76" s="862"/>
      <c r="M76" s="862"/>
      <c r="N76" s="862"/>
      <c r="O76" s="862"/>
      <c r="P76" s="863"/>
      <c r="Q76" s="867">
        <v>16</v>
      </c>
      <c r="R76" s="868"/>
      <c r="S76" s="868"/>
      <c r="T76" s="868"/>
      <c r="U76" s="818"/>
      <c r="V76" s="869">
        <v>15</v>
      </c>
      <c r="W76" s="868"/>
      <c r="X76" s="868"/>
      <c r="Y76" s="868"/>
      <c r="Z76" s="818"/>
      <c r="AA76" s="869">
        <v>1</v>
      </c>
      <c r="AB76" s="868"/>
      <c r="AC76" s="868"/>
      <c r="AD76" s="868"/>
      <c r="AE76" s="818"/>
      <c r="AF76" s="869">
        <v>1</v>
      </c>
      <c r="AG76" s="868"/>
      <c r="AH76" s="868"/>
      <c r="AI76" s="868"/>
      <c r="AJ76" s="818"/>
      <c r="AK76" s="819" t="s">
        <v>522</v>
      </c>
      <c r="AL76" s="819"/>
      <c r="AM76" s="819"/>
      <c r="AN76" s="819"/>
      <c r="AO76" s="819"/>
      <c r="AP76" s="819" t="s">
        <v>522</v>
      </c>
      <c r="AQ76" s="819"/>
      <c r="AR76" s="819"/>
      <c r="AS76" s="819"/>
      <c r="AT76" s="819"/>
      <c r="AU76" s="819" t="s">
        <v>522</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379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494</v>
      </c>
      <c r="AG88" s="830"/>
      <c r="AH88" s="830"/>
      <c r="AI88" s="830"/>
      <c r="AJ88" s="830"/>
      <c r="AK88" s="827"/>
      <c r="AL88" s="827"/>
      <c r="AM88" s="827"/>
      <c r="AN88" s="827"/>
      <c r="AO88" s="827"/>
      <c r="AP88" s="830">
        <v>521</v>
      </c>
      <c r="AQ88" s="830"/>
      <c r="AR88" s="830"/>
      <c r="AS88" s="830"/>
      <c r="AT88" s="830"/>
      <c r="AU88" s="830">
        <v>163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385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386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387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388</v>
      </c>
      <c r="AB109" s="883"/>
      <c r="AC109" s="883"/>
      <c r="AD109" s="883"/>
      <c r="AE109" s="884"/>
      <c r="AF109" s="882" t="s">
        <v>284</v>
      </c>
      <c r="AG109" s="883"/>
      <c r="AH109" s="883"/>
      <c r="AI109" s="883"/>
      <c r="AJ109" s="884"/>
      <c r="AK109" s="882" t="s">
        <v>283</v>
      </c>
      <c r="AL109" s="883"/>
      <c r="AM109" s="883"/>
      <c r="AN109" s="883"/>
      <c r="AO109" s="884"/>
      <c r="AP109" s="882" t="s">
        <v>389</v>
      </c>
      <c r="AQ109" s="883"/>
      <c r="AR109" s="883"/>
      <c r="AS109" s="883"/>
      <c r="AT109" s="885"/>
      <c r="AU109" s="904" t="s">
        <v>387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388</v>
      </c>
      <c r="BR109" s="883"/>
      <c r="BS109" s="883"/>
      <c r="BT109" s="883"/>
      <c r="BU109" s="884"/>
      <c r="BV109" s="882" t="s">
        <v>284</v>
      </c>
      <c r="BW109" s="883"/>
      <c r="BX109" s="883"/>
      <c r="BY109" s="883"/>
      <c r="BZ109" s="884"/>
      <c r="CA109" s="882" t="s">
        <v>283</v>
      </c>
      <c r="CB109" s="883"/>
      <c r="CC109" s="883"/>
      <c r="CD109" s="883"/>
      <c r="CE109" s="884"/>
      <c r="CF109" s="905" t="s">
        <v>389</v>
      </c>
      <c r="CG109" s="905"/>
      <c r="CH109" s="905"/>
      <c r="CI109" s="905"/>
      <c r="CJ109" s="905"/>
      <c r="CK109" s="882" t="s">
        <v>390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388</v>
      </c>
      <c r="DH109" s="883"/>
      <c r="DI109" s="883"/>
      <c r="DJ109" s="883"/>
      <c r="DK109" s="884"/>
      <c r="DL109" s="882" t="s">
        <v>284</v>
      </c>
      <c r="DM109" s="883"/>
      <c r="DN109" s="883"/>
      <c r="DO109" s="883"/>
      <c r="DP109" s="884"/>
      <c r="DQ109" s="882" t="s">
        <v>283</v>
      </c>
      <c r="DR109" s="883"/>
      <c r="DS109" s="883"/>
      <c r="DT109" s="883"/>
      <c r="DU109" s="884"/>
      <c r="DV109" s="882" t="s">
        <v>389</v>
      </c>
      <c r="DW109" s="883"/>
      <c r="DX109" s="883"/>
      <c r="DY109" s="883"/>
      <c r="DZ109" s="885"/>
    </row>
    <row r="110" spans="1:131" s="197" customFormat="1" ht="26.25" customHeight="1">
      <c r="A110" s="886" t="s">
        <v>391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674338</v>
      </c>
      <c r="AB110" s="890"/>
      <c r="AC110" s="890"/>
      <c r="AD110" s="890"/>
      <c r="AE110" s="891"/>
      <c r="AF110" s="892">
        <v>750596</v>
      </c>
      <c r="AG110" s="890"/>
      <c r="AH110" s="890"/>
      <c r="AI110" s="890"/>
      <c r="AJ110" s="891"/>
      <c r="AK110" s="892">
        <v>922774</v>
      </c>
      <c r="AL110" s="890"/>
      <c r="AM110" s="890"/>
      <c r="AN110" s="890"/>
      <c r="AO110" s="891"/>
      <c r="AP110" s="893">
        <v>31.2</v>
      </c>
      <c r="AQ110" s="894"/>
      <c r="AR110" s="894"/>
      <c r="AS110" s="894"/>
      <c r="AT110" s="895"/>
      <c r="AU110" s="896" t="s">
        <v>60</v>
      </c>
      <c r="AV110" s="897"/>
      <c r="AW110" s="897"/>
      <c r="AX110" s="897"/>
      <c r="AY110" s="898"/>
      <c r="AZ110" s="940" t="s">
        <v>392</v>
      </c>
      <c r="BA110" s="887"/>
      <c r="BB110" s="887"/>
      <c r="BC110" s="887"/>
      <c r="BD110" s="887"/>
      <c r="BE110" s="887"/>
      <c r="BF110" s="887"/>
      <c r="BG110" s="887"/>
      <c r="BH110" s="887"/>
      <c r="BI110" s="887"/>
      <c r="BJ110" s="887"/>
      <c r="BK110" s="887"/>
      <c r="BL110" s="887"/>
      <c r="BM110" s="887"/>
      <c r="BN110" s="887"/>
      <c r="BO110" s="887"/>
      <c r="BP110" s="888"/>
      <c r="BQ110" s="926">
        <v>9664591</v>
      </c>
      <c r="BR110" s="927"/>
      <c r="BS110" s="927"/>
      <c r="BT110" s="927"/>
      <c r="BU110" s="927"/>
      <c r="BV110" s="927">
        <v>11019081</v>
      </c>
      <c r="BW110" s="927"/>
      <c r="BX110" s="927"/>
      <c r="BY110" s="927"/>
      <c r="BZ110" s="927"/>
      <c r="CA110" s="927">
        <v>11522539</v>
      </c>
      <c r="CB110" s="927"/>
      <c r="CC110" s="927"/>
      <c r="CD110" s="927"/>
      <c r="CE110" s="927"/>
      <c r="CF110" s="941">
        <v>389.4</v>
      </c>
      <c r="CG110" s="942"/>
      <c r="CH110" s="942"/>
      <c r="CI110" s="942"/>
      <c r="CJ110" s="942"/>
      <c r="CK110" s="943" t="s">
        <v>393</v>
      </c>
      <c r="CL110" s="944"/>
      <c r="CM110" s="923" t="s">
        <v>394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395</v>
      </c>
      <c r="DH110" s="927"/>
      <c r="DI110" s="927"/>
      <c r="DJ110" s="927"/>
      <c r="DK110" s="927"/>
      <c r="DL110" s="927" t="s">
        <v>395</v>
      </c>
      <c r="DM110" s="927"/>
      <c r="DN110" s="927"/>
      <c r="DO110" s="927"/>
      <c r="DP110" s="927"/>
      <c r="DQ110" s="927" t="s">
        <v>395</v>
      </c>
      <c r="DR110" s="927"/>
      <c r="DS110" s="927"/>
      <c r="DT110" s="927"/>
      <c r="DU110" s="927"/>
      <c r="DV110" s="928" t="s">
        <v>395</v>
      </c>
      <c r="DW110" s="928"/>
      <c r="DX110" s="928"/>
      <c r="DY110" s="928"/>
      <c r="DZ110" s="929"/>
    </row>
    <row r="111" spans="1:131" s="197" customFormat="1" ht="26.25" customHeight="1">
      <c r="A111" s="930" t="s">
        <v>396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107</v>
      </c>
      <c r="AB111" s="934"/>
      <c r="AC111" s="934"/>
      <c r="AD111" s="934"/>
      <c r="AE111" s="935"/>
      <c r="AF111" s="936" t="s">
        <v>107</v>
      </c>
      <c r="AG111" s="934"/>
      <c r="AH111" s="934"/>
      <c r="AI111" s="934"/>
      <c r="AJ111" s="935"/>
      <c r="AK111" s="936" t="s">
        <v>107</v>
      </c>
      <c r="AL111" s="934"/>
      <c r="AM111" s="934"/>
      <c r="AN111" s="934"/>
      <c r="AO111" s="935"/>
      <c r="AP111" s="937" t="s">
        <v>107</v>
      </c>
      <c r="AQ111" s="938"/>
      <c r="AR111" s="938"/>
      <c r="AS111" s="938"/>
      <c r="AT111" s="939"/>
      <c r="AU111" s="899"/>
      <c r="AV111" s="900"/>
      <c r="AW111" s="900"/>
      <c r="AX111" s="900"/>
      <c r="AY111" s="901"/>
      <c r="AZ111" s="949" t="s">
        <v>397</v>
      </c>
      <c r="BA111" s="950"/>
      <c r="BB111" s="950"/>
      <c r="BC111" s="950"/>
      <c r="BD111" s="950"/>
      <c r="BE111" s="950"/>
      <c r="BF111" s="950"/>
      <c r="BG111" s="950"/>
      <c r="BH111" s="950"/>
      <c r="BI111" s="950"/>
      <c r="BJ111" s="950"/>
      <c r="BK111" s="950"/>
      <c r="BL111" s="950"/>
      <c r="BM111" s="950"/>
      <c r="BN111" s="950"/>
      <c r="BO111" s="950"/>
      <c r="BP111" s="951"/>
      <c r="BQ111" s="919" t="s">
        <v>107</v>
      </c>
      <c r="BR111" s="920"/>
      <c r="BS111" s="920"/>
      <c r="BT111" s="920"/>
      <c r="BU111" s="920"/>
      <c r="BV111" s="920" t="s">
        <v>107</v>
      </c>
      <c r="BW111" s="920"/>
      <c r="BX111" s="920"/>
      <c r="BY111" s="920"/>
      <c r="BZ111" s="920"/>
      <c r="CA111" s="920" t="s">
        <v>107</v>
      </c>
      <c r="CB111" s="920"/>
      <c r="CC111" s="920"/>
      <c r="CD111" s="920"/>
      <c r="CE111" s="920"/>
      <c r="CF111" s="914" t="s">
        <v>107</v>
      </c>
      <c r="CG111" s="915"/>
      <c r="CH111" s="915"/>
      <c r="CI111" s="915"/>
      <c r="CJ111" s="915"/>
      <c r="CK111" s="945"/>
      <c r="CL111" s="946"/>
      <c r="CM111" s="916" t="s">
        <v>398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107</v>
      </c>
      <c r="DH111" s="920"/>
      <c r="DI111" s="920"/>
      <c r="DJ111" s="920"/>
      <c r="DK111" s="920"/>
      <c r="DL111" s="920" t="s">
        <v>107</v>
      </c>
      <c r="DM111" s="920"/>
      <c r="DN111" s="920"/>
      <c r="DO111" s="920"/>
      <c r="DP111" s="920"/>
      <c r="DQ111" s="920" t="s">
        <v>107</v>
      </c>
      <c r="DR111" s="920"/>
      <c r="DS111" s="920"/>
      <c r="DT111" s="920"/>
      <c r="DU111" s="920"/>
      <c r="DV111" s="921" t="s">
        <v>107</v>
      </c>
      <c r="DW111" s="921"/>
      <c r="DX111" s="921"/>
      <c r="DY111" s="921"/>
      <c r="DZ111" s="922"/>
    </row>
    <row r="112" spans="1:131" s="197" customFormat="1" ht="26.25" customHeight="1">
      <c r="A112" s="952" t="s">
        <v>399</v>
      </c>
      <c r="B112" s="953"/>
      <c r="C112" s="950" t="s">
        <v>400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107</v>
      </c>
      <c r="AB112" s="959"/>
      <c r="AC112" s="959"/>
      <c r="AD112" s="959"/>
      <c r="AE112" s="960"/>
      <c r="AF112" s="961" t="s">
        <v>107</v>
      </c>
      <c r="AG112" s="959"/>
      <c r="AH112" s="959"/>
      <c r="AI112" s="959"/>
      <c r="AJ112" s="960"/>
      <c r="AK112" s="961" t="s">
        <v>107</v>
      </c>
      <c r="AL112" s="959"/>
      <c r="AM112" s="959"/>
      <c r="AN112" s="959"/>
      <c r="AO112" s="960"/>
      <c r="AP112" s="962" t="s">
        <v>107</v>
      </c>
      <c r="AQ112" s="963"/>
      <c r="AR112" s="963"/>
      <c r="AS112" s="963"/>
      <c r="AT112" s="964"/>
      <c r="AU112" s="899"/>
      <c r="AV112" s="900"/>
      <c r="AW112" s="900"/>
      <c r="AX112" s="900"/>
      <c r="AY112" s="901"/>
      <c r="AZ112" s="949" t="s">
        <v>401</v>
      </c>
      <c r="BA112" s="950"/>
      <c r="BB112" s="950"/>
      <c r="BC112" s="950"/>
      <c r="BD112" s="950"/>
      <c r="BE112" s="950"/>
      <c r="BF112" s="950"/>
      <c r="BG112" s="950"/>
      <c r="BH112" s="950"/>
      <c r="BI112" s="950"/>
      <c r="BJ112" s="950"/>
      <c r="BK112" s="950"/>
      <c r="BL112" s="950"/>
      <c r="BM112" s="950"/>
      <c r="BN112" s="950"/>
      <c r="BO112" s="950"/>
      <c r="BP112" s="951"/>
      <c r="BQ112" s="919">
        <v>871847</v>
      </c>
      <c r="BR112" s="920"/>
      <c r="BS112" s="920"/>
      <c r="BT112" s="920"/>
      <c r="BU112" s="920"/>
      <c r="BV112" s="920">
        <v>865150</v>
      </c>
      <c r="BW112" s="920"/>
      <c r="BX112" s="920"/>
      <c r="BY112" s="920"/>
      <c r="BZ112" s="920"/>
      <c r="CA112" s="920">
        <v>841268</v>
      </c>
      <c r="CB112" s="920"/>
      <c r="CC112" s="920"/>
      <c r="CD112" s="920"/>
      <c r="CE112" s="920"/>
      <c r="CF112" s="914">
        <v>28.4</v>
      </c>
      <c r="CG112" s="915"/>
      <c r="CH112" s="915"/>
      <c r="CI112" s="915"/>
      <c r="CJ112" s="915"/>
      <c r="CK112" s="945"/>
      <c r="CL112" s="946"/>
      <c r="CM112" s="916" t="s">
        <v>402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107</v>
      </c>
      <c r="DH112" s="920"/>
      <c r="DI112" s="920"/>
      <c r="DJ112" s="920"/>
      <c r="DK112" s="920"/>
      <c r="DL112" s="920" t="s">
        <v>107</v>
      </c>
      <c r="DM112" s="920"/>
      <c r="DN112" s="920"/>
      <c r="DO112" s="920"/>
      <c r="DP112" s="920"/>
      <c r="DQ112" s="920" t="s">
        <v>107</v>
      </c>
      <c r="DR112" s="920"/>
      <c r="DS112" s="920"/>
      <c r="DT112" s="920"/>
      <c r="DU112" s="920"/>
      <c r="DV112" s="921" t="s">
        <v>107</v>
      </c>
      <c r="DW112" s="921"/>
      <c r="DX112" s="921"/>
      <c r="DY112" s="921"/>
      <c r="DZ112" s="922"/>
    </row>
    <row r="113" spans="1:130" s="197" customFormat="1" ht="26.25" customHeight="1">
      <c r="A113" s="954"/>
      <c r="B113" s="955"/>
      <c r="C113" s="950" t="s">
        <v>403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58222</v>
      </c>
      <c r="AB113" s="934"/>
      <c r="AC113" s="934"/>
      <c r="AD113" s="934"/>
      <c r="AE113" s="935"/>
      <c r="AF113" s="936">
        <v>69818</v>
      </c>
      <c r="AG113" s="934"/>
      <c r="AH113" s="934"/>
      <c r="AI113" s="934"/>
      <c r="AJ113" s="935"/>
      <c r="AK113" s="936">
        <v>60963</v>
      </c>
      <c r="AL113" s="934"/>
      <c r="AM113" s="934"/>
      <c r="AN113" s="934"/>
      <c r="AO113" s="935"/>
      <c r="AP113" s="937">
        <v>2.1</v>
      </c>
      <c r="AQ113" s="938"/>
      <c r="AR113" s="938"/>
      <c r="AS113" s="938"/>
      <c r="AT113" s="939"/>
      <c r="AU113" s="899"/>
      <c r="AV113" s="900"/>
      <c r="AW113" s="900"/>
      <c r="AX113" s="900"/>
      <c r="AY113" s="901"/>
      <c r="AZ113" s="949" t="s">
        <v>404</v>
      </c>
      <c r="BA113" s="950"/>
      <c r="BB113" s="950"/>
      <c r="BC113" s="950"/>
      <c r="BD113" s="950"/>
      <c r="BE113" s="950"/>
      <c r="BF113" s="950"/>
      <c r="BG113" s="950"/>
      <c r="BH113" s="950"/>
      <c r="BI113" s="950"/>
      <c r="BJ113" s="950"/>
      <c r="BK113" s="950"/>
      <c r="BL113" s="950"/>
      <c r="BM113" s="950"/>
      <c r="BN113" s="950"/>
      <c r="BO113" s="950"/>
      <c r="BP113" s="951"/>
      <c r="BQ113" s="919">
        <v>200336</v>
      </c>
      <c r="BR113" s="920"/>
      <c r="BS113" s="920"/>
      <c r="BT113" s="920"/>
      <c r="BU113" s="920"/>
      <c r="BV113" s="920">
        <v>178633</v>
      </c>
      <c r="BW113" s="920"/>
      <c r="BX113" s="920"/>
      <c r="BY113" s="920"/>
      <c r="BZ113" s="920"/>
      <c r="CA113" s="920">
        <v>162582</v>
      </c>
      <c r="CB113" s="920"/>
      <c r="CC113" s="920"/>
      <c r="CD113" s="920"/>
      <c r="CE113" s="920"/>
      <c r="CF113" s="914">
        <v>5.5</v>
      </c>
      <c r="CG113" s="915"/>
      <c r="CH113" s="915"/>
      <c r="CI113" s="915"/>
      <c r="CJ113" s="915"/>
      <c r="CK113" s="945"/>
      <c r="CL113" s="946"/>
      <c r="CM113" s="916" t="s">
        <v>405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107</v>
      </c>
      <c r="DH113" s="959"/>
      <c r="DI113" s="959"/>
      <c r="DJ113" s="959"/>
      <c r="DK113" s="960"/>
      <c r="DL113" s="961" t="s">
        <v>107</v>
      </c>
      <c r="DM113" s="959"/>
      <c r="DN113" s="959"/>
      <c r="DO113" s="959"/>
      <c r="DP113" s="960"/>
      <c r="DQ113" s="961" t="s">
        <v>107</v>
      </c>
      <c r="DR113" s="959"/>
      <c r="DS113" s="959"/>
      <c r="DT113" s="959"/>
      <c r="DU113" s="960"/>
      <c r="DV113" s="962" t="s">
        <v>107</v>
      </c>
      <c r="DW113" s="963"/>
      <c r="DX113" s="963"/>
      <c r="DY113" s="963"/>
      <c r="DZ113" s="964"/>
    </row>
    <row r="114" spans="1:130" s="197" customFormat="1" ht="26.25" customHeight="1">
      <c r="A114" s="954"/>
      <c r="B114" s="955"/>
      <c r="C114" s="950" t="s">
        <v>406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23104</v>
      </c>
      <c r="AB114" s="959"/>
      <c r="AC114" s="959"/>
      <c r="AD114" s="959"/>
      <c r="AE114" s="960"/>
      <c r="AF114" s="961">
        <v>29747</v>
      </c>
      <c r="AG114" s="959"/>
      <c r="AH114" s="959"/>
      <c r="AI114" s="959"/>
      <c r="AJ114" s="960"/>
      <c r="AK114" s="961">
        <v>34362</v>
      </c>
      <c r="AL114" s="959"/>
      <c r="AM114" s="959"/>
      <c r="AN114" s="959"/>
      <c r="AO114" s="960"/>
      <c r="AP114" s="962">
        <v>1.2</v>
      </c>
      <c r="AQ114" s="963"/>
      <c r="AR114" s="963"/>
      <c r="AS114" s="963"/>
      <c r="AT114" s="964"/>
      <c r="AU114" s="899"/>
      <c r="AV114" s="900"/>
      <c r="AW114" s="900"/>
      <c r="AX114" s="900"/>
      <c r="AY114" s="901"/>
      <c r="AZ114" s="949" t="s">
        <v>407</v>
      </c>
      <c r="BA114" s="950"/>
      <c r="BB114" s="950"/>
      <c r="BC114" s="950"/>
      <c r="BD114" s="950"/>
      <c r="BE114" s="950"/>
      <c r="BF114" s="950"/>
      <c r="BG114" s="950"/>
      <c r="BH114" s="950"/>
      <c r="BI114" s="950"/>
      <c r="BJ114" s="950"/>
      <c r="BK114" s="950"/>
      <c r="BL114" s="950"/>
      <c r="BM114" s="950"/>
      <c r="BN114" s="950"/>
      <c r="BO114" s="950"/>
      <c r="BP114" s="951"/>
      <c r="BQ114" s="919">
        <v>1076726</v>
      </c>
      <c r="BR114" s="920"/>
      <c r="BS114" s="920"/>
      <c r="BT114" s="920"/>
      <c r="BU114" s="920"/>
      <c r="BV114" s="920">
        <v>966233</v>
      </c>
      <c r="BW114" s="920"/>
      <c r="BX114" s="920"/>
      <c r="BY114" s="920"/>
      <c r="BZ114" s="920"/>
      <c r="CA114" s="920">
        <v>1005956</v>
      </c>
      <c r="CB114" s="920"/>
      <c r="CC114" s="920"/>
      <c r="CD114" s="920"/>
      <c r="CE114" s="920"/>
      <c r="CF114" s="914">
        <v>34</v>
      </c>
      <c r="CG114" s="915"/>
      <c r="CH114" s="915"/>
      <c r="CI114" s="915"/>
      <c r="CJ114" s="915"/>
      <c r="CK114" s="945"/>
      <c r="CL114" s="946"/>
      <c r="CM114" s="916" t="s">
        <v>408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107</v>
      </c>
      <c r="DH114" s="959"/>
      <c r="DI114" s="959"/>
      <c r="DJ114" s="959"/>
      <c r="DK114" s="960"/>
      <c r="DL114" s="961" t="s">
        <v>107</v>
      </c>
      <c r="DM114" s="959"/>
      <c r="DN114" s="959"/>
      <c r="DO114" s="959"/>
      <c r="DP114" s="960"/>
      <c r="DQ114" s="961" t="s">
        <v>107</v>
      </c>
      <c r="DR114" s="959"/>
      <c r="DS114" s="959"/>
      <c r="DT114" s="959"/>
      <c r="DU114" s="960"/>
      <c r="DV114" s="962" t="s">
        <v>107</v>
      </c>
      <c r="DW114" s="963"/>
      <c r="DX114" s="963"/>
      <c r="DY114" s="963"/>
      <c r="DZ114" s="964"/>
    </row>
    <row r="115" spans="1:130" s="197" customFormat="1" ht="26.25" customHeight="1">
      <c r="A115" s="954"/>
      <c r="B115" s="955"/>
      <c r="C115" s="950" t="s">
        <v>409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3284</v>
      </c>
      <c r="AB115" s="934"/>
      <c r="AC115" s="934"/>
      <c r="AD115" s="934"/>
      <c r="AE115" s="935"/>
      <c r="AF115" s="936">
        <v>2961</v>
      </c>
      <c r="AG115" s="934"/>
      <c r="AH115" s="934"/>
      <c r="AI115" s="934"/>
      <c r="AJ115" s="935"/>
      <c r="AK115" s="936">
        <v>2619</v>
      </c>
      <c r="AL115" s="934"/>
      <c r="AM115" s="934"/>
      <c r="AN115" s="934"/>
      <c r="AO115" s="935"/>
      <c r="AP115" s="937">
        <v>0.1</v>
      </c>
      <c r="AQ115" s="938"/>
      <c r="AR115" s="938"/>
      <c r="AS115" s="938"/>
      <c r="AT115" s="939"/>
      <c r="AU115" s="899"/>
      <c r="AV115" s="900"/>
      <c r="AW115" s="900"/>
      <c r="AX115" s="900"/>
      <c r="AY115" s="901"/>
      <c r="AZ115" s="949" t="s">
        <v>410</v>
      </c>
      <c r="BA115" s="950"/>
      <c r="BB115" s="950"/>
      <c r="BC115" s="950"/>
      <c r="BD115" s="950"/>
      <c r="BE115" s="950"/>
      <c r="BF115" s="950"/>
      <c r="BG115" s="950"/>
      <c r="BH115" s="950"/>
      <c r="BI115" s="950"/>
      <c r="BJ115" s="950"/>
      <c r="BK115" s="950"/>
      <c r="BL115" s="950"/>
      <c r="BM115" s="950"/>
      <c r="BN115" s="950"/>
      <c r="BO115" s="950"/>
      <c r="BP115" s="951"/>
      <c r="BQ115" s="919" t="s">
        <v>107</v>
      </c>
      <c r="BR115" s="920"/>
      <c r="BS115" s="920"/>
      <c r="BT115" s="920"/>
      <c r="BU115" s="920"/>
      <c r="BV115" s="920" t="s">
        <v>107</v>
      </c>
      <c r="BW115" s="920"/>
      <c r="BX115" s="920"/>
      <c r="BY115" s="920"/>
      <c r="BZ115" s="920"/>
      <c r="CA115" s="920" t="s">
        <v>107</v>
      </c>
      <c r="CB115" s="920"/>
      <c r="CC115" s="920"/>
      <c r="CD115" s="920"/>
      <c r="CE115" s="920"/>
      <c r="CF115" s="914" t="s">
        <v>107</v>
      </c>
      <c r="CG115" s="915"/>
      <c r="CH115" s="915"/>
      <c r="CI115" s="915"/>
      <c r="CJ115" s="915"/>
      <c r="CK115" s="945"/>
      <c r="CL115" s="946"/>
      <c r="CM115" s="949" t="s">
        <v>411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107</v>
      </c>
      <c r="DH115" s="959"/>
      <c r="DI115" s="959"/>
      <c r="DJ115" s="959"/>
      <c r="DK115" s="960"/>
      <c r="DL115" s="961" t="s">
        <v>107</v>
      </c>
      <c r="DM115" s="959"/>
      <c r="DN115" s="959"/>
      <c r="DO115" s="959"/>
      <c r="DP115" s="960"/>
      <c r="DQ115" s="961" t="s">
        <v>107</v>
      </c>
      <c r="DR115" s="959"/>
      <c r="DS115" s="959"/>
      <c r="DT115" s="959"/>
      <c r="DU115" s="960"/>
      <c r="DV115" s="962" t="s">
        <v>107</v>
      </c>
      <c r="DW115" s="963"/>
      <c r="DX115" s="963"/>
      <c r="DY115" s="963"/>
      <c r="DZ115" s="964"/>
    </row>
    <row r="116" spans="1:130" s="197" customFormat="1" ht="26.25" customHeight="1">
      <c r="A116" s="956"/>
      <c r="B116" s="957"/>
      <c r="C116" s="971" t="s">
        <v>412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334</v>
      </c>
      <c r="AB116" s="959"/>
      <c r="AC116" s="959"/>
      <c r="AD116" s="959"/>
      <c r="AE116" s="960"/>
      <c r="AF116" s="961">
        <v>627</v>
      </c>
      <c r="AG116" s="959"/>
      <c r="AH116" s="959"/>
      <c r="AI116" s="959"/>
      <c r="AJ116" s="960"/>
      <c r="AK116" s="961">
        <v>611</v>
      </c>
      <c r="AL116" s="959"/>
      <c r="AM116" s="959"/>
      <c r="AN116" s="959"/>
      <c r="AO116" s="960"/>
      <c r="AP116" s="962">
        <v>0</v>
      </c>
      <c r="AQ116" s="963"/>
      <c r="AR116" s="963"/>
      <c r="AS116" s="963"/>
      <c r="AT116" s="964"/>
      <c r="AU116" s="899"/>
      <c r="AV116" s="900"/>
      <c r="AW116" s="900"/>
      <c r="AX116" s="900"/>
      <c r="AY116" s="901"/>
      <c r="AZ116" s="949" t="s">
        <v>413</v>
      </c>
      <c r="BA116" s="950"/>
      <c r="BB116" s="950"/>
      <c r="BC116" s="950"/>
      <c r="BD116" s="950"/>
      <c r="BE116" s="950"/>
      <c r="BF116" s="950"/>
      <c r="BG116" s="950"/>
      <c r="BH116" s="950"/>
      <c r="BI116" s="950"/>
      <c r="BJ116" s="950"/>
      <c r="BK116" s="950"/>
      <c r="BL116" s="950"/>
      <c r="BM116" s="950"/>
      <c r="BN116" s="950"/>
      <c r="BO116" s="950"/>
      <c r="BP116" s="951"/>
      <c r="BQ116" s="919" t="s">
        <v>107</v>
      </c>
      <c r="BR116" s="920"/>
      <c r="BS116" s="920"/>
      <c r="BT116" s="920"/>
      <c r="BU116" s="920"/>
      <c r="BV116" s="920" t="s">
        <v>107</v>
      </c>
      <c r="BW116" s="920"/>
      <c r="BX116" s="920"/>
      <c r="BY116" s="920"/>
      <c r="BZ116" s="920"/>
      <c r="CA116" s="920" t="s">
        <v>107</v>
      </c>
      <c r="CB116" s="920"/>
      <c r="CC116" s="920"/>
      <c r="CD116" s="920"/>
      <c r="CE116" s="920"/>
      <c r="CF116" s="914" t="s">
        <v>107</v>
      </c>
      <c r="CG116" s="915"/>
      <c r="CH116" s="915"/>
      <c r="CI116" s="915"/>
      <c r="CJ116" s="915"/>
      <c r="CK116" s="945"/>
      <c r="CL116" s="946"/>
      <c r="CM116" s="916" t="s">
        <v>414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107</v>
      </c>
      <c r="DH116" s="959"/>
      <c r="DI116" s="959"/>
      <c r="DJ116" s="959"/>
      <c r="DK116" s="960"/>
      <c r="DL116" s="961" t="s">
        <v>107</v>
      </c>
      <c r="DM116" s="959"/>
      <c r="DN116" s="959"/>
      <c r="DO116" s="959"/>
      <c r="DP116" s="960"/>
      <c r="DQ116" s="961" t="s">
        <v>107</v>
      </c>
      <c r="DR116" s="959"/>
      <c r="DS116" s="959"/>
      <c r="DT116" s="959"/>
      <c r="DU116" s="960"/>
      <c r="DV116" s="962" t="s">
        <v>107</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415</v>
      </c>
      <c r="Z117" s="884"/>
      <c r="AA117" s="996">
        <v>759282</v>
      </c>
      <c r="AB117" s="966"/>
      <c r="AC117" s="966"/>
      <c r="AD117" s="966"/>
      <c r="AE117" s="967"/>
      <c r="AF117" s="965">
        <v>853749</v>
      </c>
      <c r="AG117" s="966"/>
      <c r="AH117" s="966"/>
      <c r="AI117" s="966"/>
      <c r="AJ117" s="967"/>
      <c r="AK117" s="965">
        <v>1021329</v>
      </c>
      <c r="AL117" s="966"/>
      <c r="AM117" s="966"/>
      <c r="AN117" s="966"/>
      <c r="AO117" s="967"/>
      <c r="AP117" s="968"/>
      <c r="AQ117" s="969"/>
      <c r="AR117" s="969"/>
      <c r="AS117" s="969"/>
      <c r="AT117" s="970"/>
      <c r="AU117" s="899"/>
      <c r="AV117" s="900"/>
      <c r="AW117" s="900"/>
      <c r="AX117" s="900"/>
      <c r="AY117" s="901"/>
      <c r="AZ117" s="995" t="s">
        <v>416</v>
      </c>
      <c r="BA117" s="971"/>
      <c r="BB117" s="971"/>
      <c r="BC117" s="971"/>
      <c r="BD117" s="971"/>
      <c r="BE117" s="971"/>
      <c r="BF117" s="971"/>
      <c r="BG117" s="971"/>
      <c r="BH117" s="971"/>
      <c r="BI117" s="971"/>
      <c r="BJ117" s="971"/>
      <c r="BK117" s="971"/>
      <c r="BL117" s="971"/>
      <c r="BM117" s="971"/>
      <c r="BN117" s="971"/>
      <c r="BO117" s="971"/>
      <c r="BP117" s="972"/>
      <c r="BQ117" s="985" t="s">
        <v>417</v>
      </c>
      <c r="BR117" s="986"/>
      <c r="BS117" s="986"/>
      <c r="BT117" s="986"/>
      <c r="BU117" s="986"/>
      <c r="BV117" s="986" t="s">
        <v>417</v>
      </c>
      <c r="BW117" s="986"/>
      <c r="BX117" s="986"/>
      <c r="BY117" s="986"/>
      <c r="BZ117" s="986"/>
      <c r="CA117" s="986" t="s">
        <v>417</v>
      </c>
      <c r="CB117" s="986"/>
      <c r="CC117" s="986"/>
      <c r="CD117" s="986"/>
      <c r="CE117" s="986"/>
      <c r="CF117" s="914" t="s">
        <v>417</v>
      </c>
      <c r="CG117" s="915"/>
      <c r="CH117" s="915"/>
      <c r="CI117" s="915"/>
      <c r="CJ117" s="915"/>
      <c r="CK117" s="945"/>
      <c r="CL117" s="946"/>
      <c r="CM117" s="916" t="s">
        <v>418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417</v>
      </c>
      <c r="DH117" s="959"/>
      <c r="DI117" s="959"/>
      <c r="DJ117" s="959"/>
      <c r="DK117" s="960"/>
      <c r="DL117" s="961" t="s">
        <v>417</v>
      </c>
      <c r="DM117" s="959"/>
      <c r="DN117" s="959"/>
      <c r="DO117" s="959"/>
      <c r="DP117" s="960"/>
      <c r="DQ117" s="961" t="s">
        <v>417</v>
      </c>
      <c r="DR117" s="959"/>
      <c r="DS117" s="959"/>
      <c r="DT117" s="959"/>
      <c r="DU117" s="960"/>
      <c r="DV117" s="962" t="s">
        <v>417</v>
      </c>
      <c r="DW117" s="963"/>
      <c r="DX117" s="963"/>
      <c r="DY117" s="963"/>
      <c r="DZ117" s="964"/>
    </row>
    <row r="118" spans="1:130" s="197" customFormat="1" ht="26.25" customHeight="1">
      <c r="A118" s="904" t="s">
        <v>390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388</v>
      </c>
      <c r="AB118" s="883"/>
      <c r="AC118" s="883"/>
      <c r="AD118" s="883"/>
      <c r="AE118" s="884"/>
      <c r="AF118" s="882" t="s">
        <v>284</v>
      </c>
      <c r="AG118" s="883"/>
      <c r="AH118" s="883"/>
      <c r="AI118" s="883"/>
      <c r="AJ118" s="884"/>
      <c r="AK118" s="882" t="s">
        <v>283</v>
      </c>
      <c r="AL118" s="883"/>
      <c r="AM118" s="883"/>
      <c r="AN118" s="883"/>
      <c r="AO118" s="884"/>
      <c r="AP118" s="990" t="s">
        <v>389</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419</v>
      </c>
      <c r="BP118" s="994"/>
      <c r="BQ118" s="985">
        <v>11813500</v>
      </c>
      <c r="BR118" s="986"/>
      <c r="BS118" s="986"/>
      <c r="BT118" s="986"/>
      <c r="BU118" s="986"/>
      <c r="BV118" s="986">
        <v>13029097</v>
      </c>
      <c r="BW118" s="986"/>
      <c r="BX118" s="986"/>
      <c r="BY118" s="986"/>
      <c r="BZ118" s="986"/>
      <c r="CA118" s="986">
        <v>13532345</v>
      </c>
      <c r="CB118" s="986"/>
      <c r="CC118" s="986"/>
      <c r="CD118" s="986"/>
      <c r="CE118" s="986"/>
      <c r="CF118" s="987"/>
      <c r="CG118" s="988"/>
      <c r="CH118" s="988"/>
      <c r="CI118" s="988"/>
      <c r="CJ118" s="989"/>
      <c r="CK118" s="945"/>
      <c r="CL118" s="946"/>
      <c r="CM118" s="916" t="s">
        <v>420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417</v>
      </c>
      <c r="DH118" s="959"/>
      <c r="DI118" s="959"/>
      <c r="DJ118" s="959"/>
      <c r="DK118" s="960"/>
      <c r="DL118" s="961" t="s">
        <v>417</v>
      </c>
      <c r="DM118" s="959"/>
      <c r="DN118" s="959"/>
      <c r="DO118" s="959"/>
      <c r="DP118" s="960"/>
      <c r="DQ118" s="961" t="s">
        <v>417</v>
      </c>
      <c r="DR118" s="959"/>
      <c r="DS118" s="959"/>
      <c r="DT118" s="959"/>
      <c r="DU118" s="960"/>
      <c r="DV118" s="962" t="s">
        <v>417</v>
      </c>
      <c r="DW118" s="963"/>
      <c r="DX118" s="963"/>
      <c r="DY118" s="963"/>
      <c r="DZ118" s="964"/>
    </row>
    <row r="119" spans="1:130" s="197" customFormat="1" ht="26.25" customHeight="1">
      <c r="A119" s="974" t="s">
        <v>393</v>
      </c>
      <c r="B119" s="944"/>
      <c r="C119" s="923" t="s">
        <v>394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417</v>
      </c>
      <c r="AB119" s="890"/>
      <c r="AC119" s="890"/>
      <c r="AD119" s="890"/>
      <c r="AE119" s="891"/>
      <c r="AF119" s="892" t="s">
        <v>417</v>
      </c>
      <c r="AG119" s="890"/>
      <c r="AH119" s="890"/>
      <c r="AI119" s="890"/>
      <c r="AJ119" s="891"/>
      <c r="AK119" s="892" t="s">
        <v>417</v>
      </c>
      <c r="AL119" s="890"/>
      <c r="AM119" s="890"/>
      <c r="AN119" s="890"/>
      <c r="AO119" s="891"/>
      <c r="AP119" s="893" t="s">
        <v>417</v>
      </c>
      <c r="AQ119" s="894"/>
      <c r="AR119" s="894"/>
      <c r="AS119" s="894"/>
      <c r="AT119" s="895"/>
      <c r="AU119" s="977" t="s">
        <v>421</v>
      </c>
      <c r="AV119" s="978"/>
      <c r="AW119" s="978"/>
      <c r="AX119" s="978"/>
      <c r="AY119" s="979"/>
      <c r="AZ119" s="940" t="s">
        <v>422</v>
      </c>
      <c r="BA119" s="887"/>
      <c r="BB119" s="887"/>
      <c r="BC119" s="887"/>
      <c r="BD119" s="887"/>
      <c r="BE119" s="887"/>
      <c r="BF119" s="887"/>
      <c r="BG119" s="887"/>
      <c r="BH119" s="887"/>
      <c r="BI119" s="887"/>
      <c r="BJ119" s="887"/>
      <c r="BK119" s="887"/>
      <c r="BL119" s="887"/>
      <c r="BM119" s="887"/>
      <c r="BN119" s="887"/>
      <c r="BO119" s="887"/>
      <c r="BP119" s="888"/>
      <c r="BQ119" s="926">
        <v>2502127</v>
      </c>
      <c r="BR119" s="927"/>
      <c r="BS119" s="927"/>
      <c r="BT119" s="927"/>
      <c r="BU119" s="927"/>
      <c r="BV119" s="927">
        <v>2316421</v>
      </c>
      <c r="BW119" s="927"/>
      <c r="BX119" s="927"/>
      <c r="BY119" s="927"/>
      <c r="BZ119" s="927"/>
      <c r="CA119" s="927">
        <v>2480320</v>
      </c>
      <c r="CB119" s="927"/>
      <c r="CC119" s="927"/>
      <c r="CD119" s="927"/>
      <c r="CE119" s="927"/>
      <c r="CF119" s="941">
        <v>83.8</v>
      </c>
      <c r="CG119" s="942"/>
      <c r="CH119" s="942"/>
      <c r="CI119" s="942"/>
      <c r="CJ119" s="942"/>
      <c r="CK119" s="947"/>
      <c r="CL119" s="948"/>
      <c r="CM119" s="1004" t="s">
        <v>423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417</v>
      </c>
      <c r="DH119" s="998"/>
      <c r="DI119" s="998"/>
      <c r="DJ119" s="998"/>
      <c r="DK119" s="999"/>
      <c r="DL119" s="1000" t="s">
        <v>417</v>
      </c>
      <c r="DM119" s="998"/>
      <c r="DN119" s="998"/>
      <c r="DO119" s="998"/>
      <c r="DP119" s="999"/>
      <c r="DQ119" s="1000" t="s">
        <v>417</v>
      </c>
      <c r="DR119" s="998"/>
      <c r="DS119" s="998"/>
      <c r="DT119" s="998"/>
      <c r="DU119" s="999"/>
      <c r="DV119" s="1001" t="s">
        <v>417</v>
      </c>
      <c r="DW119" s="1002"/>
      <c r="DX119" s="1002"/>
      <c r="DY119" s="1002"/>
      <c r="DZ119" s="1003"/>
    </row>
    <row r="120" spans="1:130" s="197" customFormat="1" ht="26.25" customHeight="1">
      <c r="A120" s="975"/>
      <c r="B120" s="946"/>
      <c r="C120" s="916" t="s">
        <v>398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417</v>
      </c>
      <c r="AB120" s="959"/>
      <c r="AC120" s="959"/>
      <c r="AD120" s="959"/>
      <c r="AE120" s="960"/>
      <c r="AF120" s="961" t="s">
        <v>417</v>
      </c>
      <c r="AG120" s="959"/>
      <c r="AH120" s="959"/>
      <c r="AI120" s="959"/>
      <c r="AJ120" s="960"/>
      <c r="AK120" s="961" t="s">
        <v>417</v>
      </c>
      <c r="AL120" s="959"/>
      <c r="AM120" s="959"/>
      <c r="AN120" s="959"/>
      <c r="AO120" s="960"/>
      <c r="AP120" s="962" t="s">
        <v>417</v>
      </c>
      <c r="AQ120" s="963"/>
      <c r="AR120" s="963"/>
      <c r="AS120" s="963"/>
      <c r="AT120" s="964"/>
      <c r="AU120" s="980"/>
      <c r="AV120" s="981"/>
      <c r="AW120" s="981"/>
      <c r="AX120" s="981"/>
      <c r="AY120" s="982"/>
      <c r="AZ120" s="949" t="s">
        <v>424</v>
      </c>
      <c r="BA120" s="950"/>
      <c r="BB120" s="950"/>
      <c r="BC120" s="950"/>
      <c r="BD120" s="950"/>
      <c r="BE120" s="950"/>
      <c r="BF120" s="950"/>
      <c r="BG120" s="950"/>
      <c r="BH120" s="950"/>
      <c r="BI120" s="950"/>
      <c r="BJ120" s="950"/>
      <c r="BK120" s="950"/>
      <c r="BL120" s="950"/>
      <c r="BM120" s="950"/>
      <c r="BN120" s="950"/>
      <c r="BO120" s="950"/>
      <c r="BP120" s="951"/>
      <c r="BQ120" s="919">
        <v>1060270</v>
      </c>
      <c r="BR120" s="920"/>
      <c r="BS120" s="920"/>
      <c r="BT120" s="920"/>
      <c r="BU120" s="920"/>
      <c r="BV120" s="920">
        <v>911379</v>
      </c>
      <c r="BW120" s="920"/>
      <c r="BX120" s="920"/>
      <c r="BY120" s="920"/>
      <c r="BZ120" s="920"/>
      <c r="CA120" s="920">
        <v>793318</v>
      </c>
      <c r="CB120" s="920"/>
      <c r="CC120" s="920"/>
      <c r="CD120" s="920"/>
      <c r="CE120" s="920"/>
      <c r="CF120" s="914">
        <v>26.8</v>
      </c>
      <c r="CG120" s="915"/>
      <c r="CH120" s="915"/>
      <c r="CI120" s="915"/>
      <c r="CJ120" s="915"/>
      <c r="CK120" s="1013" t="s">
        <v>425</v>
      </c>
      <c r="CL120" s="1014"/>
      <c r="CM120" s="1014"/>
      <c r="CN120" s="1014"/>
      <c r="CO120" s="1015"/>
      <c r="CP120" s="1021" t="s">
        <v>426</v>
      </c>
      <c r="CQ120" s="1022"/>
      <c r="CR120" s="1022"/>
      <c r="CS120" s="1022"/>
      <c r="CT120" s="1022"/>
      <c r="CU120" s="1022"/>
      <c r="CV120" s="1022"/>
      <c r="CW120" s="1022"/>
      <c r="CX120" s="1022"/>
      <c r="CY120" s="1022"/>
      <c r="CZ120" s="1022"/>
      <c r="DA120" s="1022"/>
      <c r="DB120" s="1022"/>
      <c r="DC120" s="1022"/>
      <c r="DD120" s="1022"/>
      <c r="DE120" s="1022"/>
      <c r="DF120" s="1023"/>
      <c r="DG120" s="926">
        <v>451081</v>
      </c>
      <c r="DH120" s="927"/>
      <c r="DI120" s="927"/>
      <c r="DJ120" s="927"/>
      <c r="DK120" s="927"/>
      <c r="DL120" s="927">
        <v>467989</v>
      </c>
      <c r="DM120" s="927"/>
      <c r="DN120" s="927"/>
      <c r="DO120" s="927"/>
      <c r="DP120" s="927"/>
      <c r="DQ120" s="927">
        <v>467834</v>
      </c>
      <c r="DR120" s="927"/>
      <c r="DS120" s="927"/>
      <c r="DT120" s="927"/>
      <c r="DU120" s="927"/>
      <c r="DV120" s="928">
        <v>15.8</v>
      </c>
      <c r="DW120" s="928"/>
      <c r="DX120" s="928"/>
      <c r="DY120" s="928"/>
      <c r="DZ120" s="929"/>
    </row>
    <row r="121" spans="1:130" s="197" customFormat="1" ht="26.25" customHeight="1">
      <c r="A121" s="975"/>
      <c r="B121" s="946"/>
      <c r="C121" s="1010" t="s">
        <v>427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417</v>
      </c>
      <c r="AB121" s="959"/>
      <c r="AC121" s="959"/>
      <c r="AD121" s="959"/>
      <c r="AE121" s="960"/>
      <c r="AF121" s="961" t="s">
        <v>417</v>
      </c>
      <c r="AG121" s="959"/>
      <c r="AH121" s="959"/>
      <c r="AI121" s="959"/>
      <c r="AJ121" s="960"/>
      <c r="AK121" s="961" t="s">
        <v>417</v>
      </c>
      <c r="AL121" s="959"/>
      <c r="AM121" s="959"/>
      <c r="AN121" s="959"/>
      <c r="AO121" s="960"/>
      <c r="AP121" s="962" t="s">
        <v>417</v>
      </c>
      <c r="AQ121" s="963"/>
      <c r="AR121" s="963"/>
      <c r="AS121" s="963"/>
      <c r="AT121" s="964"/>
      <c r="AU121" s="980"/>
      <c r="AV121" s="981"/>
      <c r="AW121" s="981"/>
      <c r="AX121" s="981"/>
      <c r="AY121" s="982"/>
      <c r="AZ121" s="995" t="s">
        <v>428</v>
      </c>
      <c r="BA121" s="971"/>
      <c r="BB121" s="971"/>
      <c r="BC121" s="971"/>
      <c r="BD121" s="971"/>
      <c r="BE121" s="971"/>
      <c r="BF121" s="971"/>
      <c r="BG121" s="971"/>
      <c r="BH121" s="971"/>
      <c r="BI121" s="971"/>
      <c r="BJ121" s="971"/>
      <c r="BK121" s="971"/>
      <c r="BL121" s="971"/>
      <c r="BM121" s="971"/>
      <c r="BN121" s="971"/>
      <c r="BO121" s="971"/>
      <c r="BP121" s="972"/>
      <c r="BQ121" s="985">
        <v>6880818</v>
      </c>
      <c r="BR121" s="986"/>
      <c r="BS121" s="986"/>
      <c r="BT121" s="986"/>
      <c r="BU121" s="986"/>
      <c r="BV121" s="986">
        <v>7850107</v>
      </c>
      <c r="BW121" s="986"/>
      <c r="BX121" s="986"/>
      <c r="BY121" s="986"/>
      <c r="BZ121" s="986"/>
      <c r="CA121" s="986">
        <v>9110792</v>
      </c>
      <c r="CB121" s="986"/>
      <c r="CC121" s="986"/>
      <c r="CD121" s="986"/>
      <c r="CE121" s="986"/>
      <c r="CF121" s="1024">
        <v>307.89999999999998</v>
      </c>
      <c r="CG121" s="1025"/>
      <c r="CH121" s="1025"/>
      <c r="CI121" s="1025"/>
      <c r="CJ121" s="1025"/>
      <c r="CK121" s="1016"/>
      <c r="CL121" s="1017"/>
      <c r="CM121" s="1017"/>
      <c r="CN121" s="1017"/>
      <c r="CO121" s="1018"/>
      <c r="CP121" s="1007" t="s">
        <v>429</v>
      </c>
      <c r="CQ121" s="1008"/>
      <c r="CR121" s="1008"/>
      <c r="CS121" s="1008"/>
      <c r="CT121" s="1008"/>
      <c r="CU121" s="1008"/>
      <c r="CV121" s="1008"/>
      <c r="CW121" s="1008"/>
      <c r="CX121" s="1008"/>
      <c r="CY121" s="1008"/>
      <c r="CZ121" s="1008"/>
      <c r="DA121" s="1008"/>
      <c r="DB121" s="1008"/>
      <c r="DC121" s="1008"/>
      <c r="DD121" s="1008"/>
      <c r="DE121" s="1008"/>
      <c r="DF121" s="1009"/>
      <c r="DG121" s="919">
        <v>420766</v>
      </c>
      <c r="DH121" s="920"/>
      <c r="DI121" s="920"/>
      <c r="DJ121" s="920"/>
      <c r="DK121" s="920"/>
      <c r="DL121" s="920">
        <v>397161</v>
      </c>
      <c r="DM121" s="920"/>
      <c r="DN121" s="920"/>
      <c r="DO121" s="920"/>
      <c r="DP121" s="920"/>
      <c r="DQ121" s="920">
        <v>373434</v>
      </c>
      <c r="DR121" s="920"/>
      <c r="DS121" s="920"/>
      <c r="DT121" s="920"/>
      <c r="DU121" s="920"/>
      <c r="DV121" s="921">
        <v>12.6</v>
      </c>
      <c r="DW121" s="921"/>
      <c r="DX121" s="921"/>
      <c r="DY121" s="921"/>
      <c r="DZ121" s="922"/>
    </row>
    <row r="122" spans="1:130" s="197" customFormat="1" ht="26.25" customHeight="1">
      <c r="A122" s="975"/>
      <c r="B122" s="946"/>
      <c r="C122" s="916" t="s">
        <v>408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417</v>
      </c>
      <c r="AB122" s="959"/>
      <c r="AC122" s="959"/>
      <c r="AD122" s="959"/>
      <c r="AE122" s="960"/>
      <c r="AF122" s="961" t="s">
        <v>417</v>
      </c>
      <c r="AG122" s="959"/>
      <c r="AH122" s="959"/>
      <c r="AI122" s="959"/>
      <c r="AJ122" s="960"/>
      <c r="AK122" s="961" t="s">
        <v>417</v>
      </c>
      <c r="AL122" s="959"/>
      <c r="AM122" s="959"/>
      <c r="AN122" s="959"/>
      <c r="AO122" s="960"/>
      <c r="AP122" s="962" t="s">
        <v>417</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430</v>
      </c>
      <c r="BP122" s="994"/>
      <c r="BQ122" s="1034">
        <v>10443215</v>
      </c>
      <c r="BR122" s="1035"/>
      <c r="BS122" s="1035"/>
      <c r="BT122" s="1035"/>
      <c r="BU122" s="1035"/>
      <c r="BV122" s="1035">
        <v>11077907</v>
      </c>
      <c r="BW122" s="1035"/>
      <c r="BX122" s="1035"/>
      <c r="BY122" s="1035"/>
      <c r="BZ122" s="1035"/>
      <c r="CA122" s="1035">
        <v>12384430</v>
      </c>
      <c r="CB122" s="1035"/>
      <c r="CC122" s="1035"/>
      <c r="CD122" s="1035"/>
      <c r="CE122" s="1035"/>
      <c r="CF122" s="987"/>
      <c r="CG122" s="988"/>
      <c r="CH122" s="988"/>
      <c r="CI122" s="988"/>
      <c r="CJ122" s="989"/>
      <c r="CK122" s="1016"/>
      <c r="CL122" s="1017"/>
      <c r="CM122" s="1017"/>
      <c r="CN122" s="1017"/>
      <c r="CO122" s="1018"/>
      <c r="CP122" s="1007" t="s">
        <v>431</v>
      </c>
      <c r="CQ122" s="1008"/>
      <c r="CR122" s="1008"/>
      <c r="CS122" s="1008"/>
      <c r="CT122" s="1008"/>
      <c r="CU122" s="1008"/>
      <c r="CV122" s="1008"/>
      <c r="CW122" s="1008"/>
      <c r="CX122" s="1008"/>
      <c r="CY122" s="1008"/>
      <c r="CZ122" s="1008"/>
      <c r="DA122" s="1008"/>
      <c r="DB122" s="1008"/>
      <c r="DC122" s="1008"/>
      <c r="DD122" s="1008"/>
      <c r="DE122" s="1008"/>
      <c r="DF122" s="1009"/>
      <c r="DG122" s="919" t="s">
        <v>107</v>
      </c>
      <c r="DH122" s="920"/>
      <c r="DI122" s="920"/>
      <c r="DJ122" s="920"/>
      <c r="DK122" s="920"/>
      <c r="DL122" s="920" t="s">
        <v>107</v>
      </c>
      <c r="DM122" s="920"/>
      <c r="DN122" s="920"/>
      <c r="DO122" s="920"/>
      <c r="DP122" s="920"/>
      <c r="DQ122" s="920" t="s">
        <v>107</v>
      </c>
      <c r="DR122" s="920"/>
      <c r="DS122" s="920"/>
      <c r="DT122" s="920"/>
      <c r="DU122" s="920"/>
      <c r="DV122" s="921" t="s">
        <v>107</v>
      </c>
      <c r="DW122" s="921"/>
      <c r="DX122" s="921"/>
      <c r="DY122" s="921"/>
      <c r="DZ122" s="922"/>
    </row>
    <row r="123" spans="1:130" s="197" customFormat="1" ht="26.25" customHeight="1" thickBot="1">
      <c r="A123" s="975"/>
      <c r="B123" s="946"/>
      <c r="C123" s="916" t="s">
        <v>414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107</v>
      </c>
      <c r="AB123" s="959"/>
      <c r="AC123" s="959"/>
      <c r="AD123" s="959"/>
      <c r="AE123" s="960"/>
      <c r="AF123" s="961" t="s">
        <v>107</v>
      </c>
      <c r="AG123" s="959"/>
      <c r="AH123" s="959"/>
      <c r="AI123" s="959"/>
      <c r="AJ123" s="960"/>
      <c r="AK123" s="961" t="s">
        <v>107</v>
      </c>
      <c r="AL123" s="959"/>
      <c r="AM123" s="959"/>
      <c r="AN123" s="959"/>
      <c r="AO123" s="960"/>
      <c r="AP123" s="962" t="s">
        <v>107</v>
      </c>
      <c r="AQ123" s="963"/>
      <c r="AR123" s="963"/>
      <c r="AS123" s="963"/>
      <c r="AT123" s="964"/>
      <c r="AU123" s="1031" t="s">
        <v>432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46.1</v>
      </c>
      <c r="BR123" s="1027"/>
      <c r="BS123" s="1027"/>
      <c r="BT123" s="1027"/>
      <c r="BU123" s="1027"/>
      <c r="BV123" s="1027">
        <v>67.400000000000006</v>
      </c>
      <c r="BW123" s="1027"/>
      <c r="BX123" s="1027"/>
      <c r="BY123" s="1027"/>
      <c r="BZ123" s="1027"/>
      <c r="CA123" s="1027">
        <v>38.700000000000003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418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107</v>
      </c>
      <c r="AB124" s="959"/>
      <c r="AC124" s="959"/>
      <c r="AD124" s="959"/>
      <c r="AE124" s="960"/>
      <c r="AF124" s="961" t="s">
        <v>107</v>
      </c>
      <c r="AG124" s="959"/>
      <c r="AH124" s="959"/>
      <c r="AI124" s="959"/>
      <c r="AJ124" s="960"/>
      <c r="AK124" s="961" t="s">
        <v>107</v>
      </c>
      <c r="AL124" s="959"/>
      <c r="AM124" s="959"/>
      <c r="AN124" s="959"/>
      <c r="AO124" s="960"/>
      <c r="AP124" s="962" t="s">
        <v>107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433</v>
      </c>
      <c r="CQ124" s="1008"/>
      <c r="CR124" s="1008"/>
      <c r="CS124" s="1008"/>
      <c r="CT124" s="1008"/>
      <c r="CU124" s="1008"/>
      <c r="CV124" s="1008"/>
      <c r="CW124" s="1008"/>
      <c r="CX124" s="1008"/>
      <c r="CY124" s="1008"/>
      <c r="CZ124" s="1008"/>
      <c r="DA124" s="1008"/>
      <c r="DB124" s="1008"/>
      <c r="DC124" s="1008"/>
      <c r="DD124" s="1008"/>
      <c r="DE124" s="1008"/>
      <c r="DF124" s="1009"/>
      <c r="DG124" s="997" t="s">
        <v>107</v>
      </c>
      <c r="DH124" s="998"/>
      <c r="DI124" s="998"/>
      <c r="DJ124" s="998"/>
      <c r="DK124" s="999"/>
      <c r="DL124" s="1000" t="s">
        <v>107</v>
      </c>
      <c r="DM124" s="998"/>
      <c r="DN124" s="998"/>
      <c r="DO124" s="998"/>
      <c r="DP124" s="999"/>
      <c r="DQ124" s="1000" t="s">
        <v>107</v>
      </c>
      <c r="DR124" s="998"/>
      <c r="DS124" s="998"/>
      <c r="DT124" s="998"/>
      <c r="DU124" s="999"/>
      <c r="DV124" s="1001" t="s">
        <v>107</v>
      </c>
      <c r="DW124" s="1002"/>
      <c r="DX124" s="1002"/>
      <c r="DY124" s="1002"/>
      <c r="DZ124" s="1003"/>
    </row>
    <row r="125" spans="1:130" s="197" customFormat="1" ht="26.25" customHeight="1" thickBot="1">
      <c r="A125" s="975"/>
      <c r="B125" s="946"/>
      <c r="C125" s="916" t="s">
        <v>420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107</v>
      </c>
      <c r="AB125" s="959"/>
      <c r="AC125" s="959"/>
      <c r="AD125" s="959"/>
      <c r="AE125" s="960"/>
      <c r="AF125" s="961" t="s">
        <v>107</v>
      </c>
      <c r="AG125" s="959"/>
      <c r="AH125" s="959"/>
      <c r="AI125" s="959"/>
      <c r="AJ125" s="960"/>
      <c r="AK125" s="961" t="s">
        <v>107</v>
      </c>
      <c r="AL125" s="959"/>
      <c r="AM125" s="959"/>
      <c r="AN125" s="959"/>
      <c r="AO125" s="960"/>
      <c r="AP125" s="962" t="s">
        <v>107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434</v>
      </c>
      <c r="CL125" s="1014"/>
      <c r="CM125" s="1014"/>
      <c r="CN125" s="1014"/>
      <c r="CO125" s="1015"/>
      <c r="CP125" s="940" t="s">
        <v>435</v>
      </c>
      <c r="CQ125" s="887"/>
      <c r="CR125" s="887"/>
      <c r="CS125" s="887"/>
      <c r="CT125" s="887"/>
      <c r="CU125" s="887"/>
      <c r="CV125" s="887"/>
      <c r="CW125" s="887"/>
      <c r="CX125" s="887"/>
      <c r="CY125" s="887"/>
      <c r="CZ125" s="887"/>
      <c r="DA125" s="887"/>
      <c r="DB125" s="887"/>
      <c r="DC125" s="887"/>
      <c r="DD125" s="887"/>
      <c r="DE125" s="887"/>
      <c r="DF125" s="888"/>
      <c r="DG125" s="926" t="s">
        <v>107</v>
      </c>
      <c r="DH125" s="927"/>
      <c r="DI125" s="927"/>
      <c r="DJ125" s="927"/>
      <c r="DK125" s="927"/>
      <c r="DL125" s="927" t="s">
        <v>107</v>
      </c>
      <c r="DM125" s="927"/>
      <c r="DN125" s="927"/>
      <c r="DO125" s="927"/>
      <c r="DP125" s="927"/>
      <c r="DQ125" s="927" t="s">
        <v>107</v>
      </c>
      <c r="DR125" s="927"/>
      <c r="DS125" s="927"/>
      <c r="DT125" s="927"/>
      <c r="DU125" s="927"/>
      <c r="DV125" s="928" t="s">
        <v>107</v>
      </c>
      <c r="DW125" s="928"/>
      <c r="DX125" s="928"/>
      <c r="DY125" s="928"/>
      <c r="DZ125" s="929"/>
    </row>
    <row r="126" spans="1:130" s="197" customFormat="1" ht="26.25" customHeight="1">
      <c r="A126" s="975"/>
      <c r="B126" s="946"/>
      <c r="C126" s="916" t="s">
        <v>423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107</v>
      </c>
      <c r="AB126" s="959"/>
      <c r="AC126" s="959"/>
      <c r="AD126" s="959"/>
      <c r="AE126" s="960"/>
      <c r="AF126" s="961" t="s">
        <v>107</v>
      </c>
      <c r="AG126" s="959"/>
      <c r="AH126" s="959"/>
      <c r="AI126" s="959"/>
      <c r="AJ126" s="960"/>
      <c r="AK126" s="961" t="s">
        <v>107</v>
      </c>
      <c r="AL126" s="959"/>
      <c r="AM126" s="959"/>
      <c r="AN126" s="959"/>
      <c r="AO126" s="960"/>
      <c r="AP126" s="962" t="s">
        <v>107</v>
      </c>
      <c r="AQ126" s="963"/>
      <c r="AR126" s="963"/>
      <c r="AS126" s="963"/>
      <c r="AT126" s="964"/>
      <c r="AU126" s="233"/>
      <c r="AV126" s="233"/>
      <c r="AW126" s="233"/>
      <c r="AX126" s="1036" t="s">
        <v>436</v>
      </c>
      <c r="AY126" s="1037"/>
      <c r="AZ126" s="1037"/>
      <c r="BA126" s="1037"/>
      <c r="BB126" s="1037"/>
      <c r="BC126" s="1037"/>
      <c r="BD126" s="1037"/>
      <c r="BE126" s="1038"/>
      <c r="BF126" s="1052" t="s">
        <v>437</v>
      </c>
      <c r="BG126" s="1037"/>
      <c r="BH126" s="1037"/>
      <c r="BI126" s="1037"/>
      <c r="BJ126" s="1037"/>
      <c r="BK126" s="1037"/>
      <c r="BL126" s="1038"/>
      <c r="BM126" s="1052" t="s">
        <v>438</v>
      </c>
      <c r="BN126" s="1037"/>
      <c r="BO126" s="1037"/>
      <c r="BP126" s="1037"/>
      <c r="BQ126" s="1037"/>
      <c r="BR126" s="1037"/>
      <c r="BS126" s="1038"/>
      <c r="BT126" s="1052" t="s">
        <v>439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440</v>
      </c>
      <c r="CQ126" s="950"/>
      <c r="CR126" s="950"/>
      <c r="CS126" s="950"/>
      <c r="CT126" s="950"/>
      <c r="CU126" s="950"/>
      <c r="CV126" s="950"/>
      <c r="CW126" s="950"/>
      <c r="CX126" s="950"/>
      <c r="CY126" s="950"/>
      <c r="CZ126" s="950"/>
      <c r="DA126" s="950"/>
      <c r="DB126" s="950"/>
      <c r="DC126" s="950"/>
      <c r="DD126" s="950"/>
      <c r="DE126" s="950"/>
      <c r="DF126" s="951"/>
      <c r="DG126" s="919" t="s">
        <v>107</v>
      </c>
      <c r="DH126" s="920"/>
      <c r="DI126" s="920"/>
      <c r="DJ126" s="920"/>
      <c r="DK126" s="920"/>
      <c r="DL126" s="920" t="s">
        <v>107</v>
      </c>
      <c r="DM126" s="920"/>
      <c r="DN126" s="920"/>
      <c r="DO126" s="920"/>
      <c r="DP126" s="920"/>
      <c r="DQ126" s="920" t="s">
        <v>107</v>
      </c>
      <c r="DR126" s="920"/>
      <c r="DS126" s="920"/>
      <c r="DT126" s="920"/>
      <c r="DU126" s="920"/>
      <c r="DV126" s="921" t="s">
        <v>107</v>
      </c>
      <c r="DW126" s="921"/>
      <c r="DX126" s="921"/>
      <c r="DY126" s="921"/>
      <c r="DZ126" s="922"/>
    </row>
    <row r="127" spans="1:130" s="197" customFormat="1" ht="26.25" customHeight="1" thickBot="1">
      <c r="A127" s="976"/>
      <c r="B127" s="948"/>
      <c r="C127" s="1004" t="s">
        <v>441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3284</v>
      </c>
      <c r="AB127" s="959"/>
      <c r="AC127" s="959"/>
      <c r="AD127" s="959"/>
      <c r="AE127" s="960"/>
      <c r="AF127" s="961">
        <v>2961</v>
      </c>
      <c r="AG127" s="959"/>
      <c r="AH127" s="959"/>
      <c r="AI127" s="959"/>
      <c r="AJ127" s="960"/>
      <c r="AK127" s="961">
        <v>2619</v>
      </c>
      <c r="AL127" s="959"/>
      <c r="AM127" s="959"/>
      <c r="AN127" s="959"/>
      <c r="AO127" s="960"/>
      <c r="AP127" s="962">
        <v>0.1</v>
      </c>
      <c r="AQ127" s="963"/>
      <c r="AR127" s="963"/>
      <c r="AS127" s="963"/>
      <c r="AT127" s="964"/>
      <c r="AU127" s="233"/>
      <c r="AV127" s="233"/>
      <c r="AW127" s="233"/>
      <c r="AX127" s="886" t="s">
        <v>442</v>
      </c>
      <c r="AY127" s="887"/>
      <c r="AZ127" s="887"/>
      <c r="BA127" s="887"/>
      <c r="BB127" s="887"/>
      <c r="BC127" s="887"/>
      <c r="BD127" s="887"/>
      <c r="BE127" s="888"/>
      <c r="BF127" s="1041" t="s">
        <v>107</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443</v>
      </c>
      <c r="CQ127" s="1045"/>
      <c r="CR127" s="1045"/>
      <c r="CS127" s="1045"/>
      <c r="CT127" s="1045"/>
      <c r="CU127" s="1045"/>
      <c r="CV127" s="1045"/>
      <c r="CW127" s="1045"/>
      <c r="CX127" s="1045"/>
      <c r="CY127" s="1045"/>
      <c r="CZ127" s="1045"/>
      <c r="DA127" s="1045"/>
      <c r="DB127" s="1045"/>
      <c r="DC127" s="1045"/>
      <c r="DD127" s="1045"/>
      <c r="DE127" s="1045"/>
      <c r="DF127" s="1046"/>
      <c r="DG127" s="1047" t="s">
        <v>107</v>
      </c>
      <c r="DH127" s="1048"/>
      <c r="DI127" s="1048"/>
      <c r="DJ127" s="1048"/>
      <c r="DK127" s="1048"/>
      <c r="DL127" s="1048" t="s">
        <v>107</v>
      </c>
      <c r="DM127" s="1048"/>
      <c r="DN127" s="1048"/>
      <c r="DO127" s="1048"/>
      <c r="DP127" s="1048"/>
      <c r="DQ127" s="1048" t="s">
        <v>107</v>
      </c>
      <c r="DR127" s="1048"/>
      <c r="DS127" s="1048"/>
      <c r="DT127" s="1048"/>
      <c r="DU127" s="1048"/>
      <c r="DV127" s="1049" t="s">
        <v>107</v>
      </c>
      <c r="DW127" s="1049"/>
      <c r="DX127" s="1049"/>
      <c r="DY127" s="1049"/>
      <c r="DZ127" s="1050"/>
    </row>
    <row r="128" spans="1:130" s="197" customFormat="1" ht="26.25" customHeight="1">
      <c r="A128" s="1071" t="s">
        <v>444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445</v>
      </c>
      <c r="X128" s="1073"/>
      <c r="Y128" s="1073"/>
      <c r="Z128" s="1074"/>
      <c r="AA128" s="1075">
        <v>73647</v>
      </c>
      <c r="AB128" s="1076"/>
      <c r="AC128" s="1076"/>
      <c r="AD128" s="1076"/>
      <c r="AE128" s="1077"/>
      <c r="AF128" s="1078">
        <v>75691</v>
      </c>
      <c r="AG128" s="1076"/>
      <c r="AH128" s="1076"/>
      <c r="AI128" s="1076"/>
      <c r="AJ128" s="1077"/>
      <c r="AK128" s="1078">
        <v>69003</v>
      </c>
      <c r="AL128" s="1076"/>
      <c r="AM128" s="1076"/>
      <c r="AN128" s="1076"/>
      <c r="AO128" s="1077"/>
      <c r="AP128" s="1079"/>
      <c r="AQ128" s="1080"/>
      <c r="AR128" s="1080"/>
      <c r="AS128" s="1080"/>
      <c r="AT128" s="1081"/>
      <c r="AU128" s="235"/>
      <c r="AV128" s="235"/>
      <c r="AW128" s="235"/>
      <c r="AX128" s="1054" t="s">
        <v>446</v>
      </c>
      <c r="AY128" s="950"/>
      <c r="AZ128" s="950"/>
      <c r="BA128" s="950"/>
      <c r="BB128" s="950"/>
      <c r="BC128" s="950"/>
      <c r="BD128" s="950"/>
      <c r="BE128" s="951"/>
      <c r="BF128" s="1066" t="s">
        <v>447</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448</v>
      </c>
      <c r="X129" s="1061"/>
      <c r="Y129" s="1061"/>
      <c r="Z129" s="1062"/>
      <c r="AA129" s="958">
        <v>3340826</v>
      </c>
      <c r="AB129" s="959"/>
      <c r="AC129" s="959"/>
      <c r="AD129" s="959"/>
      <c r="AE129" s="960"/>
      <c r="AF129" s="961">
        <v>3431911</v>
      </c>
      <c r="AG129" s="959"/>
      <c r="AH129" s="959"/>
      <c r="AI129" s="959"/>
      <c r="AJ129" s="960"/>
      <c r="AK129" s="961">
        <v>3695303</v>
      </c>
      <c r="AL129" s="959"/>
      <c r="AM129" s="959"/>
      <c r="AN129" s="959"/>
      <c r="AO129" s="960"/>
      <c r="AP129" s="1063"/>
      <c r="AQ129" s="1064"/>
      <c r="AR129" s="1064"/>
      <c r="AS129" s="1064"/>
      <c r="AT129" s="1065"/>
      <c r="AU129" s="235"/>
      <c r="AV129" s="235"/>
      <c r="AW129" s="235"/>
      <c r="AX129" s="1054" t="s">
        <v>449</v>
      </c>
      <c r="AY129" s="950"/>
      <c r="AZ129" s="950"/>
      <c r="BA129" s="950"/>
      <c r="BB129" s="950"/>
      <c r="BC129" s="950"/>
      <c r="BD129" s="950"/>
      <c r="BE129" s="951"/>
      <c r="BF129" s="1055">
        <v>8.6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451</v>
      </c>
      <c r="X130" s="1061"/>
      <c r="Y130" s="1061"/>
      <c r="Z130" s="1062"/>
      <c r="AA130" s="958">
        <v>371755</v>
      </c>
      <c r="AB130" s="959"/>
      <c r="AC130" s="959"/>
      <c r="AD130" s="959"/>
      <c r="AE130" s="960"/>
      <c r="AF130" s="961">
        <v>540904</v>
      </c>
      <c r="AG130" s="959"/>
      <c r="AH130" s="959"/>
      <c r="AI130" s="959"/>
      <c r="AJ130" s="960"/>
      <c r="AK130" s="961">
        <v>735888</v>
      </c>
      <c r="AL130" s="959"/>
      <c r="AM130" s="959"/>
      <c r="AN130" s="959"/>
      <c r="AO130" s="960"/>
      <c r="AP130" s="1063"/>
      <c r="AQ130" s="1064"/>
      <c r="AR130" s="1064"/>
      <c r="AS130" s="1064"/>
      <c r="AT130" s="1065"/>
      <c r="AU130" s="235"/>
      <c r="AV130" s="235"/>
      <c r="AW130" s="235"/>
      <c r="AX130" s="1099" t="s">
        <v>452</v>
      </c>
      <c r="AY130" s="1045"/>
      <c r="AZ130" s="1045"/>
      <c r="BA130" s="1045"/>
      <c r="BB130" s="1045"/>
      <c r="BC130" s="1045"/>
      <c r="BD130" s="1045"/>
      <c r="BE130" s="1046"/>
      <c r="BF130" s="1100">
        <v>38.700000000000003</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453</v>
      </c>
      <c r="X131" s="1109"/>
      <c r="Y131" s="1109"/>
      <c r="Z131" s="1110"/>
      <c r="AA131" s="997">
        <v>2969071</v>
      </c>
      <c r="AB131" s="998"/>
      <c r="AC131" s="998"/>
      <c r="AD131" s="998"/>
      <c r="AE131" s="999"/>
      <c r="AF131" s="1000">
        <v>2891007</v>
      </c>
      <c r="AG131" s="998"/>
      <c r="AH131" s="998"/>
      <c r="AI131" s="998"/>
      <c r="AJ131" s="999"/>
      <c r="AK131" s="1000">
        <v>2959415</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454</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455</v>
      </c>
      <c r="W132" s="1087"/>
      <c r="X132" s="1087"/>
      <c r="Y132" s="1087"/>
      <c r="Z132" s="1088"/>
      <c r="AA132" s="1089">
        <v>10.57165693</v>
      </c>
      <c r="AB132" s="1090"/>
      <c r="AC132" s="1090"/>
      <c r="AD132" s="1090"/>
      <c r="AE132" s="1091"/>
      <c r="AF132" s="1092">
        <v>8.2031624270000005</v>
      </c>
      <c r="AG132" s="1090"/>
      <c r="AH132" s="1090"/>
      <c r="AI132" s="1090"/>
      <c r="AJ132" s="1091"/>
      <c r="AK132" s="1092">
        <v>7.3135400070000003</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456</v>
      </c>
      <c r="W133" s="1094"/>
      <c r="X133" s="1094"/>
      <c r="Y133" s="1094"/>
      <c r="Z133" s="1095"/>
      <c r="AA133" s="1096">
        <v>10.3</v>
      </c>
      <c r="AB133" s="1097"/>
      <c r="AC133" s="1097"/>
      <c r="AD133" s="1097"/>
      <c r="AE133" s="1098"/>
      <c r="AF133" s="1096">
        <v>9.8000000000000007</v>
      </c>
      <c r="AG133" s="1097"/>
      <c r="AH133" s="1097"/>
      <c r="AI133" s="1097"/>
      <c r="AJ133" s="1098"/>
      <c r="AK133" s="1096">
        <v>8.6</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election sqref="A1:A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457</v>
      </c>
      <c r="B5" s="246"/>
      <c r="C5" s="246"/>
      <c r="D5" s="246"/>
      <c r="E5" s="246"/>
      <c r="F5" s="246"/>
      <c r="G5" s="246"/>
      <c r="H5" s="246"/>
      <c r="I5" s="246"/>
      <c r="J5" s="246"/>
      <c r="K5" s="246"/>
      <c r="L5" s="246"/>
      <c r="M5" s="246"/>
      <c r="N5" s="246"/>
      <c r="O5" s="247"/>
    </row>
    <row r="6" spans="1:16">
      <c r="A6" s="248"/>
      <c r="B6" s="244"/>
      <c r="C6" s="244"/>
      <c r="D6" s="244"/>
      <c r="E6" s="244"/>
      <c r="F6" s="244"/>
      <c r="G6" s="249" t="s">
        <v>458</v>
      </c>
      <c r="H6" s="249"/>
      <c r="I6" s="249"/>
      <c r="J6" s="249"/>
      <c r="K6" s="244"/>
      <c r="L6" s="244"/>
      <c r="M6" s="244"/>
      <c r="N6" s="244"/>
    </row>
    <row r="7" spans="1:16">
      <c r="A7" s="248"/>
      <c r="B7" s="244"/>
      <c r="C7" s="244"/>
      <c r="D7" s="244"/>
      <c r="E7" s="244"/>
      <c r="F7" s="244"/>
      <c r="G7" s="251"/>
      <c r="H7" s="252"/>
      <c r="I7" s="252"/>
      <c r="J7" s="253"/>
      <c r="K7" s="1117" t="s">
        <v>459</v>
      </c>
      <c r="L7" s="254"/>
      <c r="M7" s="255" t="s">
        <v>460</v>
      </c>
      <c r="N7" s="256"/>
    </row>
    <row r="8" spans="1:16">
      <c r="A8" s="248"/>
      <c r="B8" s="244"/>
      <c r="C8" s="244"/>
      <c r="D8" s="244"/>
      <c r="E8" s="244"/>
      <c r="F8" s="244"/>
      <c r="G8" s="257"/>
      <c r="H8" s="258"/>
      <c r="I8" s="258"/>
      <c r="J8" s="259"/>
      <c r="K8" s="1118"/>
      <c r="L8" s="260" t="s">
        <v>461</v>
      </c>
      <c r="M8" s="261" t="s">
        <v>462</v>
      </c>
      <c r="N8" s="262" t="s">
        <v>463</v>
      </c>
    </row>
    <row r="9" spans="1:16">
      <c r="A9" s="248"/>
      <c r="B9" s="244"/>
      <c r="C9" s="244"/>
      <c r="D9" s="244"/>
      <c r="E9" s="244"/>
      <c r="F9" s="244"/>
      <c r="G9" s="1119" t="s">
        <v>464</v>
      </c>
      <c r="H9" s="1120"/>
      <c r="I9" s="1120"/>
      <c r="J9" s="1121"/>
      <c r="K9" s="263">
        <v>782486</v>
      </c>
      <c r="L9" s="264">
        <v>96544</v>
      </c>
      <c r="M9" s="265">
        <v>133600</v>
      </c>
      <c r="N9" s="266">
        <v>-27.7</v>
      </c>
    </row>
    <row r="10" spans="1:16">
      <c r="A10" s="248"/>
      <c r="B10" s="244"/>
      <c r="C10" s="244"/>
      <c r="D10" s="244"/>
      <c r="E10" s="244"/>
      <c r="F10" s="244"/>
      <c r="G10" s="1119" t="s">
        <v>465</v>
      </c>
      <c r="H10" s="1120"/>
      <c r="I10" s="1120"/>
      <c r="J10" s="1121"/>
      <c r="K10" s="267">
        <v>344151</v>
      </c>
      <c r="L10" s="268">
        <v>42462</v>
      </c>
      <c r="M10" s="269">
        <v>14806</v>
      </c>
      <c r="N10" s="270">
        <v>186.8</v>
      </c>
    </row>
    <row r="11" spans="1:16" ht="13.5" customHeight="1">
      <c r="A11" s="248"/>
      <c r="B11" s="244"/>
      <c r="C11" s="244"/>
      <c r="D11" s="244"/>
      <c r="E11" s="244"/>
      <c r="F11" s="244"/>
      <c r="G11" s="1119" t="s">
        <v>466</v>
      </c>
      <c r="H11" s="1120"/>
      <c r="I11" s="1120"/>
      <c r="J11" s="1121"/>
      <c r="K11" s="267">
        <v>139004</v>
      </c>
      <c r="L11" s="268">
        <v>17150</v>
      </c>
      <c r="M11" s="269">
        <v>22006</v>
      </c>
      <c r="N11" s="270">
        <v>-22.1</v>
      </c>
    </row>
    <row r="12" spans="1:16" ht="13.5" customHeight="1">
      <c r="A12" s="248"/>
      <c r="B12" s="244"/>
      <c r="C12" s="244"/>
      <c r="D12" s="244"/>
      <c r="E12" s="244"/>
      <c r="F12" s="244"/>
      <c r="G12" s="1119" t="s">
        <v>467</v>
      </c>
      <c r="H12" s="1120"/>
      <c r="I12" s="1120"/>
      <c r="J12" s="1121"/>
      <c r="K12" s="267" t="s">
        <v>468</v>
      </c>
      <c r="L12" s="268" t="s">
        <v>468</v>
      </c>
      <c r="M12" s="269">
        <v>3064</v>
      </c>
      <c r="N12" s="270" t="s">
        <v>468</v>
      </c>
    </row>
    <row r="13" spans="1:16" ht="13.5" customHeight="1">
      <c r="A13" s="248"/>
      <c r="B13" s="244"/>
      <c r="C13" s="244"/>
      <c r="D13" s="244"/>
      <c r="E13" s="244"/>
      <c r="F13" s="244"/>
      <c r="G13" s="1119" t="s">
        <v>469</v>
      </c>
      <c r="H13" s="1120"/>
      <c r="I13" s="1120"/>
      <c r="J13" s="1121"/>
      <c r="K13" s="267" t="s">
        <v>468</v>
      </c>
      <c r="L13" s="268" t="s">
        <v>468</v>
      </c>
      <c r="M13" s="269" t="s">
        <v>468</v>
      </c>
      <c r="N13" s="270" t="s">
        <v>468</v>
      </c>
    </row>
    <row r="14" spans="1:16" ht="13.5" customHeight="1">
      <c r="A14" s="248"/>
      <c r="B14" s="244"/>
      <c r="C14" s="244"/>
      <c r="D14" s="244"/>
      <c r="E14" s="244"/>
      <c r="F14" s="244"/>
      <c r="G14" s="1119" t="s">
        <v>470</v>
      </c>
      <c r="H14" s="1120"/>
      <c r="I14" s="1120"/>
      <c r="J14" s="1121"/>
      <c r="K14" s="267" t="s">
        <v>468</v>
      </c>
      <c r="L14" s="268" t="s">
        <v>468</v>
      </c>
      <c r="M14" s="269">
        <v>5782</v>
      </c>
      <c r="N14" s="270" t="s">
        <v>468</v>
      </c>
    </row>
    <row r="15" spans="1:16" ht="13.5" customHeight="1">
      <c r="A15" s="248"/>
      <c r="B15" s="244"/>
      <c r="C15" s="244"/>
      <c r="D15" s="244"/>
      <c r="E15" s="244"/>
      <c r="F15" s="244"/>
      <c r="G15" s="1119" t="s">
        <v>471</v>
      </c>
      <c r="H15" s="1120"/>
      <c r="I15" s="1120"/>
      <c r="J15" s="1121"/>
      <c r="K15" s="267">
        <v>51383</v>
      </c>
      <c r="L15" s="268">
        <v>6340</v>
      </c>
      <c r="M15" s="269">
        <v>3053</v>
      </c>
      <c r="N15" s="270">
        <v>107.7</v>
      </c>
    </row>
    <row r="16" spans="1:16">
      <c r="A16" s="248"/>
      <c r="B16" s="244"/>
      <c r="C16" s="244"/>
      <c r="D16" s="244"/>
      <c r="E16" s="244"/>
      <c r="F16" s="244"/>
      <c r="G16" s="1122" t="s">
        <v>472</v>
      </c>
      <c r="H16" s="1123"/>
      <c r="I16" s="1123"/>
      <c r="J16" s="1124"/>
      <c r="K16" s="268">
        <v>-79782</v>
      </c>
      <c r="L16" s="268">
        <v>-9844</v>
      </c>
      <c r="M16" s="269">
        <v>-14525</v>
      </c>
      <c r="N16" s="270">
        <v>-32.200000000000003</v>
      </c>
    </row>
    <row r="17" spans="1:16">
      <c r="A17" s="248"/>
      <c r="B17" s="244"/>
      <c r="C17" s="244"/>
      <c r="D17" s="244"/>
      <c r="E17" s="244"/>
      <c r="F17" s="244"/>
      <c r="G17" s="1122" t="s">
        <v>167</v>
      </c>
      <c r="H17" s="1123"/>
      <c r="I17" s="1123"/>
      <c r="J17" s="1124"/>
      <c r="K17" s="268">
        <v>1237242</v>
      </c>
      <c r="L17" s="268">
        <v>152652</v>
      </c>
      <c r="M17" s="269">
        <v>167785</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473</v>
      </c>
      <c r="H19" s="244"/>
      <c r="I19" s="244"/>
      <c r="J19" s="244"/>
      <c r="K19" s="244"/>
      <c r="L19" s="244"/>
      <c r="M19" s="244"/>
      <c r="N19" s="244"/>
    </row>
    <row r="20" spans="1:16">
      <c r="A20" s="248"/>
      <c r="B20" s="244"/>
      <c r="C20" s="244"/>
      <c r="D20" s="244"/>
      <c r="E20" s="244"/>
      <c r="F20" s="244"/>
      <c r="G20" s="272"/>
      <c r="H20" s="273"/>
      <c r="I20" s="273"/>
      <c r="J20" s="274"/>
      <c r="K20" s="275" t="s">
        <v>474</v>
      </c>
      <c r="L20" s="276" t="s">
        <v>475</v>
      </c>
      <c r="M20" s="277" t="s">
        <v>476</v>
      </c>
      <c r="N20" s="278"/>
    </row>
    <row r="21" spans="1:16" s="284" customFormat="1">
      <c r="A21" s="279"/>
      <c r="B21" s="249"/>
      <c r="C21" s="249"/>
      <c r="D21" s="249"/>
      <c r="E21" s="249"/>
      <c r="F21" s="249"/>
      <c r="G21" s="1114" t="s">
        <v>477</v>
      </c>
      <c r="H21" s="1115"/>
      <c r="I21" s="1115"/>
      <c r="J21" s="1116"/>
      <c r="K21" s="280">
        <v>10.61</v>
      </c>
      <c r="L21" s="281">
        <v>15.11</v>
      </c>
      <c r="M21" s="282">
        <v>-4.5</v>
      </c>
      <c r="N21" s="249"/>
      <c r="O21" s="283"/>
      <c r="P21" s="279"/>
    </row>
    <row r="22" spans="1:16" s="284" customFormat="1">
      <c r="A22" s="279"/>
      <c r="B22" s="249"/>
      <c r="C22" s="249"/>
      <c r="D22" s="249"/>
      <c r="E22" s="249"/>
      <c r="F22" s="249"/>
      <c r="G22" s="1114" t="s">
        <v>478</v>
      </c>
      <c r="H22" s="1115"/>
      <c r="I22" s="1115"/>
      <c r="J22" s="1116"/>
      <c r="K22" s="285">
        <v>98.8</v>
      </c>
      <c r="L22" s="286">
        <v>96.1</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479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17" t="s">
        <v>459</v>
      </c>
      <c r="L30" s="254"/>
      <c r="M30" s="255" t="s">
        <v>460</v>
      </c>
      <c r="N30" s="256"/>
    </row>
    <row r="31" spans="1:16">
      <c r="A31" s="248"/>
      <c r="B31" s="244"/>
      <c r="C31" s="244"/>
      <c r="D31" s="244"/>
      <c r="E31" s="244"/>
      <c r="F31" s="244"/>
      <c r="G31" s="257"/>
      <c r="H31" s="258"/>
      <c r="I31" s="258"/>
      <c r="J31" s="259"/>
      <c r="K31" s="1118"/>
      <c r="L31" s="260" t="s">
        <v>461</v>
      </c>
      <c r="M31" s="261" t="s">
        <v>462</v>
      </c>
      <c r="N31" s="262" t="s">
        <v>463</v>
      </c>
    </row>
    <row r="32" spans="1:16" ht="27" customHeight="1">
      <c r="A32" s="248"/>
      <c r="B32" s="244"/>
      <c r="C32" s="244"/>
      <c r="D32" s="244"/>
      <c r="E32" s="244"/>
      <c r="F32" s="244"/>
      <c r="G32" s="1130" t="s">
        <v>482</v>
      </c>
      <c r="H32" s="1131"/>
      <c r="I32" s="1131"/>
      <c r="J32" s="1132"/>
      <c r="K32" s="294">
        <v>922774</v>
      </c>
      <c r="L32" s="294">
        <v>113852</v>
      </c>
      <c r="M32" s="295">
        <v>102348</v>
      </c>
      <c r="N32" s="296">
        <v>11.2</v>
      </c>
    </row>
    <row r="33" spans="1:16" ht="13.5" customHeight="1">
      <c r="A33" s="248"/>
      <c r="B33" s="244"/>
      <c r="C33" s="244"/>
      <c r="D33" s="244"/>
      <c r="E33" s="244"/>
      <c r="F33" s="244"/>
      <c r="G33" s="1130" t="s">
        <v>483</v>
      </c>
      <c r="H33" s="1131"/>
      <c r="I33" s="1131"/>
      <c r="J33" s="1132"/>
      <c r="K33" s="294" t="s">
        <v>468</v>
      </c>
      <c r="L33" s="294" t="s">
        <v>468</v>
      </c>
      <c r="M33" s="295" t="s">
        <v>468</v>
      </c>
      <c r="N33" s="296" t="s">
        <v>468</v>
      </c>
    </row>
    <row r="34" spans="1:16" ht="27" customHeight="1">
      <c r="A34" s="248"/>
      <c r="B34" s="244"/>
      <c r="C34" s="244"/>
      <c r="D34" s="244"/>
      <c r="E34" s="244"/>
      <c r="F34" s="244"/>
      <c r="G34" s="1130" t="s">
        <v>484</v>
      </c>
      <c r="H34" s="1131"/>
      <c r="I34" s="1131"/>
      <c r="J34" s="1132"/>
      <c r="K34" s="294" t="s">
        <v>468</v>
      </c>
      <c r="L34" s="294" t="s">
        <v>468</v>
      </c>
      <c r="M34" s="295">
        <v>242</v>
      </c>
      <c r="N34" s="296" t="s">
        <v>468</v>
      </c>
    </row>
    <row r="35" spans="1:16" ht="27" customHeight="1">
      <c r="A35" s="248"/>
      <c r="B35" s="244"/>
      <c r="C35" s="244"/>
      <c r="D35" s="244"/>
      <c r="E35" s="244"/>
      <c r="F35" s="244"/>
      <c r="G35" s="1130" t="s">
        <v>485</v>
      </c>
      <c r="H35" s="1131"/>
      <c r="I35" s="1131"/>
      <c r="J35" s="1132"/>
      <c r="K35" s="294">
        <v>60963</v>
      </c>
      <c r="L35" s="294">
        <v>7522</v>
      </c>
      <c r="M35" s="295">
        <v>23122</v>
      </c>
      <c r="N35" s="296">
        <v>-67.5</v>
      </c>
    </row>
    <row r="36" spans="1:16" ht="27" customHeight="1">
      <c r="A36" s="248"/>
      <c r="B36" s="244"/>
      <c r="C36" s="244"/>
      <c r="D36" s="244"/>
      <c r="E36" s="244"/>
      <c r="F36" s="244"/>
      <c r="G36" s="1130" t="s">
        <v>486</v>
      </c>
      <c r="H36" s="1131"/>
      <c r="I36" s="1131"/>
      <c r="J36" s="1132"/>
      <c r="K36" s="294">
        <v>34362</v>
      </c>
      <c r="L36" s="294">
        <v>4240</v>
      </c>
      <c r="M36" s="295">
        <v>5214</v>
      </c>
      <c r="N36" s="296">
        <v>-18.7</v>
      </c>
    </row>
    <row r="37" spans="1:16" ht="13.5" customHeight="1">
      <c r="A37" s="248"/>
      <c r="B37" s="244"/>
      <c r="C37" s="244"/>
      <c r="D37" s="244"/>
      <c r="E37" s="244"/>
      <c r="F37" s="244"/>
      <c r="G37" s="1130" t="s">
        <v>487</v>
      </c>
      <c r="H37" s="1131"/>
      <c r="I37" s="1131"/>
      <c r="J37" s="1132"/>
      <c r="K37" s="294">
        <v>2619</v>
      </c>
      <c r="L37" s="294">
        <v>323</v>
      </c>
      <c r="M37" s="295">
        <v>1563</v>
      </c>
      <c r="N37" s="296">
        <v>-79.3</v>
      </c>
    </row>
    <row r="38" spans="1:16" ht="27" customHeight="1">
      <c r="A38" s="248"/>
      <c r="B38" s="244"/>
      <c r="C38" s="244"/>
      <c r="D38" s="244"/>
      <c r="E38" s="244"/>
      <c r="F38" s="244"/>
      <c r="G38" s="1133" t="s">
        <v>488</v>
      </c>
      <c r="H38" s="1134"/>
      <c r="I38" s="1134"/>
      <c r="J38" s="1135"/>
      <c r="K38" s="297">
        <v>611</v>
      </c>
      <c r="L38" s="297">
        <v>75</v>
      </c>
      <c r="M38" s="298">
        <v>19</v>
      </c>
      <c r="N38" s="299">
        <v>294.7</v>
      </c>
      <c r="O38" s="293"/>
    </row>
    <row r="39" spans="1:16">
      <c r="A39" s="248"/>
      <c r="B39" s="244"/>
      <c r="C39" s="244"/>
      <c r="D39" s="244"/>
      <c r="E39" s="244"/>
      <c r="F39" s="244"/>
      <c r="G39" s="1133" t="s">
        <v>489</v>
      </c>
      <c r="H39" s="1134"/>
      <c r="I39" s="1134"/>
      <c r="J39" s="1135"/>
      <c r="K39" s="300">
        <v>-69003</v>
      </c>
      <c r="L39" s="300">
        <v>-8514</v>
      </c>
      <c r="M39" s="301">
        <v>-4672</v>
      </c>
      <c r="N39" s="302">
        <v>82.2</v>
      </c>
      <c r="O39" s="293"/>
    </row>
    <row r="40" spans="1:16" ht="27" customHeight="1">
      <c r="A40" s="248"/>
      <c r="B40" s="244"/>
      <c r="C40" s="244"/>
      <c r="D40" s="244"/>
      <c r="E40" s="244"/>
      <c r="F40" s="244"/>
      <c r="G40" s="1130" t="s">
        <v>490</v>
      </c>
      <c r="H40" s="1131"/>
      <c r="I40" s="1131"/>
      <c r="J40" s="1132"/>
      <c r="K40" s="300">
        <v>-735888</v>
      </c>
      <c r="L40" s="300">
        <v>-90794</v>
      </c>
      <c r="M40" s="301">
        <v>-92903</v>
      </c>
      <c r="N40" s="302">
        <v>-2.2999999999999998</v>
      </c>
      <c r="O40" s="293"/>
    </row>
    <row r="41" spans="1:16">
      <c r="A41" s="248"/>
      <c r="B41" s="244"/>
      <c r="C41" s="244"/>
      <c r="D41" s="244"/>
      <c r="E41" s="244"/>
      <c r="F41" s="244"/>
      <c r="G41" s="1136" t="s">
        <v>278</v>
      </c>
      <c r="H41" s="1137"/>
      <c r="I41" s="1137"/>
      <c r="J41" s="1138"/>
      <c r="K41" s="294">
        <v>216438</v>
      </c>
      <c r="L41" s="300">
        <v>26704</v>
      </c>
      <c r="M41" s="301">
        <v>34934</v>
      </c>
      <c r="N41" s="302">
        <v>-23.6</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25" t="s">
        <v>459</v>
      </c>
      <c r="J49" s="1127" t="s">
        <v>494</v>
      </c>
      <c r="K49" s="1128"/>
      <c r="L49" s="1128"/>
      <c r="M49" s="1128"/>
      <c r="N49" s="1129"/>
    </row>
    <row r="50" spans="1:14">
      <c r="A50" s="248"/>
      <c r="B50" s="244"/>
      <c r="C50" s="244"/>
      <c r="D50" s="244"/>
      <c r="E50" s="244"/>
      <c r="F50" s="244"/>
      <c r="G50" s="312"/>
      <c r="H50" s="313"/>
      <c r="I50" s="1126"/>
      <c r="J50" s="314" t="s">
        <v>495</v>
      </c>
      <c r="K50" s="315" t="s">
        <v>496</v>
      </c>
      <c r="L50" s="316" t="s">
        <v>497</v>
      </c>
      <c r="M50" s="317" t="s">
        <v>498</v>
      </c>
      <c r="N50" s="318" t="s">
        <v>499</v>
      </c>
    </row>
    <row r="51" spans="1:14">
      <c r="A51" s="248"/>
      <c r="B51" s="244"/>
      <c r="C51" s="244"/>
      <c r="D51" s="244"/>
      <c r="E51" s="244"/>
      <c r="F51" s="244"/>
      <c r="G51" s="310" t="s">
        <v>500</v>
      </c>
      <c r="H51" s="311"/>
      <c r="I51" s="319">
        <v>1168010</v>
      </c>
      <c r="J51" s="320">
        <v>148319</v>
      </c>
      <c r="K51" s="321">
        <v>-37.799999999999997</v>
      </c>
      <c r="L51" s="322">
        <v>146140</v>
      </c>
      <c r="M51" s="323">
        <v>-24.1</v>
      </c>
      <c r="N51" s="324">
        <v>-13.7</v>
      </c>
    </row>
    <row r="52" spans="1:14">
      <c r="A52" s="248"/>
      <c r="B52" s="244"/>
      <c r="C52" s="244"/>
      <c r="D52" s="244"/>
      <c r="E52" s="244"/>
      <c r="F52" s="244"/>
      <c r="G52" s="325"/>
      <c r="H52" s="326" t="s">
        <v>501</v>
      </c>
      <c r="I52" s="327">
        <v>280337</v>
      </c>
      <c r="J52" s="328">
        <v>35598</v>
      </c>
      <c r="K52" s="329">
        <v>28.1</v>
      </c>
      <c r="L52" s="330">
        <v>75451</v>
      </c>
      <c r="M52" s="331">
        <v>-8.1999999999999993</v>
      </c>
      <c r="N52" s="332">
        <v>36.299999999999997</v>
      </c>
    </row>
    <row r="53" spans="1:14">
      <c r="A53" s="248"/>
      <c r="B53" s="244"/>
      <c r="C53" s="244"/>
      <c r="D53" s="244"/>
      <c r="E53" s="244"/>
      <c r="F53" s="244"/>
      <c r="G53" s="310" t="s">
        <v>502</v>
      </c>
      <c r="H53" s="311"/>
      <c r="I53" s="319">
        <v>2801507</v>
      </c>
      <c r="J53" s="320">
        <v>353860</v>
      </c>
      <c r="K53" s="321">
        <v>138.6</v>
      </c>
      <c r="L53" s="322">
        <v>146641</v>
      </c>
      <c r="M53" s="323">
        <v>0.3</v>
      </c>
      <c r="N53" s="324">
        <v>138.30000000000001</v>
      </c>
    </row>
    <row r="54" spans="1:14">
      <c r="A54" s="248"/>
      <c r="B54" s="244"/>
      <c r="C54" s="244"/>
      <c r="D54" s="244"/>
      <c r="E54" s="244"/>
      <c r="F54" s="244"/>
      <c r="G54" s="325"/>
      <c r="H54" s="326" t="s">
        <v>501</v>
      </c>
      <c r="I54" s="327">
        <v>429037</v>
      </c>
      <c r="J54" s="328">
        <v>54192</v>
      </c>
      <c r="K54" s="329">
        <v>52.2</v>
      </c>
      <c r="L54" s="330">
        <v>68142</v>
      </c>
      <c r="M54" s="331">
        <v>-9.6999999999999993</v>
      </c>
      <c r="N54" s="332">
        <v>61.9</v>
      </c>
    </row>
    <row r="55" spans="1:14">
      <c r="A55" s="248"/>
      <c r="B55" s="244"/>
      <c r="C55" s="244"/>
      <c r="D55" s="244"/>
      <c r="E55" s="244"/>
      <c r="F55" s="244"/>
      <c r="G55" s="310" t="s">
        <v>503</v>
      </c>
      <c r="H55" s="311"/>
      <c r="I55" s="319">
        <v>4665544</v>
      </c>
      <c r="J55" s="320">
        <v>587009</v>
      </c>
      <c r="K55" s="321">
        <v>65.900000000000006</v>
      </c>
      <c r="L55" s="322">
        <v>174587</v>
      </c>
      <c r="M55" s="323">
        <v>19.100000000000001</v>
      </c>
      <c r="N55" s="324">
        <v>46.8</v>
      </c>
    </row>
    <row r="56" spans="1:14">
      <c r="A56" s="248"/>
      <c r="B56" s="244"/>
      <c r="C56" s="244"/>
      <c r="D56" s="244"/>
      <c r="E56" s="244"/>
      <c r="F56" s="244"/>
      <c r="G56" s="325"/>
      <c r="H56" s="326" t="s">
        <v>501</v>
      </c>
      <c r="I56" s="327">
        <v>1020174</v>
      </c>
      <c r="J56" s="328">
        <v>128356</v>
      </c>
      <c r="K56" s="329">
        <v>136.9</v>
      </c>
      <c r="L56" s="330">
        <v>79695</v>
      </c>
      <c r="M56" s="331">
        <v>17</v>
      </c>
      <c r="N56" s="332">
        <v>119.9</v>
      </c>
    </row>
    <row r="57" spans="1:14">
      <c r="A57" s="248"/>
      <c r="B57" s="244"/>
      <c r="C57" s="244"/>
      <c r="D57" s="244"/>
      <c r="E57" s="244"/>
      <c r="F57" s="244"/>
      <c r="G57" s="310" t="s">
        <v>504</v>
      </c>
      <c r="H57" s="311"/>
      <c r="I57" s="319">
        <v>3306758</v>
      </c>
      <c r="J57" s="320">
        <v>413655</v>
      </c>
      <c r="K57" s="321">
        <v>-29.5</v>
      </c>
      <c r="L57" s="322">
        <v>175675</v>
      </c>
      <c r="M57" s="323">
        <v>0.6</v>
      </c>
      <c r="N57" s="324">
        <v>-30.1</v>
      </c>
    </row>
    <row r="58" spans="1:14">
      <c r="A58" s="248"/>
      <c r="B58" s="244"/>
      <c r="C58" s="244"/>
      <c r="D58" s="244"/>
      <c r="E58" s="244"/>
      <c r="F58" s="244"/>
      <c r="G58" s="325"/>
      <c r="H58" s="326" t="s">
        <v>501</v>
      </c>
      <c r="I58" s="327">
        <v>1781371</v>
      </c>
      <c r="J58" s="328">
        <v>222839</v>
      </c>
      <c r="K58" s="329">
        <v>73.599999999999994</v>
      </c>
      <c r="L58" s="330">
        <v>87698</v>
      </c>
      <c r="M58" s="331">
        <v>10</v>
      </c>
      <c r="N58" s="332">
        <v>63.6</v>
      </c>
    </row>
    <row r="59" spans="1:14">
      <c r="A59" s="248"/>
      <c r="B59" s="244"/>
      <c r="C59" s="244"/>
      <c r="D59" s="244"/>
      <c r="E59" s="244"/>
      <c r="F59" s="244"/>
      <c r="G59" s="310" t="s">
        <v>505</v>
      </c>
      <c r="H59" s="311"/>
      <c r="I59" s="319">
        <v>1764195</v>
      </c>
      <c r="J59" s="320">
        <v>217667</v>
      </c>
      <c r="K59" s="321">
        <v>-47.4</v>
      </c>
      <c r="L59" s="322">
        <v>162193</v>
      </c>
      <c r="M59" s="323">
        <v>-7.7</v>
      </c>
      <c r="N59" s="324">
        <v>-39.700000000000003</v>
      </c>
    </row>
    <row r="60" spans="1:14">
      <c r="A60" s="248"/>
      <c r="B60" s="244"/>
      <c r="C60" s="244"/>
      <c r="D60" s="244"/>
      <c r="E60" s="244"/>
      <c r="F60" s="244"/>
      <c r="G60" s="325"/>
      <c r="H60" s="326" t="s">
        <v>501</v>
      </c>
      <c r="I60" s="333">
        <v>1095659</v>
      </c>
      <c r="J60" s="328">
        <v>135183</v>
      </c>
      <c r="K60" s="329">
        <v>-39.299999999999997</v>
      </c>
      <c r="L60" s="330">
        <v>79985</v>
      </c>
      <c r="M60" s="331">
        <v>-8.8000000000000007</v>
      </c>
      <c r="N60" s="332">
        <v>-30.5</v>
      </c>
    </row>
    <row r="61" spans="1:14">
      <c r="A61" s="248"/>
      <c r="B61" s="244"/>
      <c r="C61" s="244"/>
      <c r="D61" s="244"/>
      <c r="E61" s="244"/>
      <c r="F61" s="244"/>
      <c r="G61" s="310" t="s">
        <v>506</v>
      </c>
      <c r="H61" s="334"/>
      <c r="I61" s="335">
        <v>2741203</v>
      </c>
      <c r="J61" s="336">
        <v>344102</v>
      </c>
      <c r="K61" s="337">
        <v>18</v>
      </c>
      <c r="L61" s="338">
        <v>161047</v>
      </c>
      <c r="M61" s="339">
        <v>-2.4</v>
      </c>
      <c r="N61" s="324">
        <v>20.399999999999999</v>
      </c>
    </row>
    <row r="62" spans="1:14">
      <c r="A62" s="248"/>
      <c r="B62" s="244"/>
      <c r="C62" s="244"/>
      <c r="D62" s="244"/>
      <c r="E62" s="244"/>
      <c r="F62" s="244"/>
      <c r="G62" s="325"/>
      <c r="H62" s="326" t="s">
        <v>501</v>
      </c>
      <c r="I62" s="327">
        <v>921316</v>
      </c>
      <c r="J62" s="328">
        <v>115234</v>
      </c>
      <c r="K62" s="329">
        <v>50.3</v>
      </c>
      <c r="L62" s="330">
        <v>78194</v>
      </c>
      <c r="M62" s="331">
        <v>0.1</v>
      </c>
      <c r="N62" s="332">
        <v>50.2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3"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39" t="s">
        <v>3</v>
      </c>
      <c r="D47" s="1139"/>
      <c r="E47" s="1140"/>
      <c r="F47" s="11">
        <v>8.76</v>
      </c>
      <c r="G47" s="12">
        <v>9.18</v>
      </c>
      <c r="H47" s="12">
        <v>9.51</v>
      </c>
      <c r="I47" s="12">
        <v>7.88</v>
      </c>
      <c r="J47" s="13">
        <v>8.5299999999999994</v>
      </c>
    </row>
    <row r="48" spans="2:10" ht="57.75" customHeight="1">
      <c r="B48" s="14"/>
      <c r="C48" s="1141" t="s">
        <v>4</v>
      </c>
      <c r="D48" s="1141"/>
      <c r="E48" s="1142"/>
      <c r="F48" s="15">
        <v>3.42</v>
      </c>
      <c r="G48" s="16">
        <v>4.87</v>
      </c>
      <c r="H48" s="16">
        <v>2.7</v>
      </c>
      <c r="I48" s="16">
        <v>3.42</v>
      </c>
      <c r="J48" s="17">
        <v>3.75</v>
      </c>
    </row>
    <row r="49" spans="2:10" ht="57.75" customHeight="1" thickBot="1">
      <c r="B49" s="18"/>
      <c r="C49" s="1143" t="s">
        <v>5</v>
      </c>
      <c r="D49" s="1143"/>
      <c r="E49" s="1144"/>
      <c r="F49" s="19" t="s">
        <v>513</v>
      </c>
      <c r="G49" s="20">
        <v>1.99</v>
      </c>
      <c r="H49" s="20" t="s">
        <v>514</v>
      </c>
      <c r="I49" s="20" t="s">
        <v>515</v>
      </c>
      <c r="J49" s="21">
        <v>1.78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2017-02-15T14:39:16Z</dcterms:created>
  <dcterms:modified xsi:type="dcterms:W3CDTF">2017-02-23T11:13:14Z</dcterms:modified>
  <cp:category/>
</cp:coreProperties>
</file>