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kikaku\05.財政係\H31財政係\財政状況調\R1-10-16 平成29年度財政状況資料集の作成について（2回目）\"/>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AM34" i="10"/>
  <c r="C34" i="10"/>
  <c r="U34" i="10" s="1"/>
  <c r="BE34" i="10" s="1"/>
  <c r="BW34" i="10" l="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<sst xmlns="http://schemas.openxmlformats.org/spreadsheetml/2006/main" count="1116" uniqueCount="600">
  <si>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</si>
  <si>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</si>
  <si>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</si>
  <si>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</si>
  <si>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</si>
  <si>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</si>
  <si>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</si>
  <si>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</si>
  <si>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</si>
  <si>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</si>
  <si>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</si>
  <si>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</si>
  <si>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</si>
  <si>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</si>
  <si>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</si>
  <si>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</si>
  <si>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</si>
  <si>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</si>
  <si>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</si>
  <si>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</si>
  <si>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</si>
  <si>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</si>
  <si>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</si>
  <si>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</si>
  <si>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</si>
  <si>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</si>
  <si>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</si>
  <si>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</si>
  <si>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</si>
  <si>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</si>
  <si>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</si>
  <si>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</si>
  <si>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</si>
  <si>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</si>
  <si>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</si>
  <si>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</si>
  <si>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</si>
  <si>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</si>
  <si>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</si>
  <si>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</si>
  <si>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</si>
  <si>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</si>
  <si>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</si>
  <si>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</si>
  <si>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</si>
  <si>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</si>
  <si>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</si>
  <si>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</si>
  <si>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</si>
  <si>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</si>
  <si>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</si>
  <si>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</si>
  <si>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</si>
  <si>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</si>
  <si>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</si>
  <si>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</si>
  <si>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</si>
  <si>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</si>
  <si>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</si>
  <si>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</si>
  <si>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</si>
  <si>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</si>
  <si>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</si>
  <si>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</si>
  <si>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</si>
  <si>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</si>
  <si>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</si>
  <si>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</si>
  <si>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</si>
  <si>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</si>
  <si>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</si>
  <si>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</si>
  <si>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</si>
  <si>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</si>
  <si>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</si>
  <si>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</si>
  <si>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</si>
  <si>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</si>
  <si>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</si>
  <si>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</si>
  <si>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</si>
  <si>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</si>
  <si>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</si>
  <si>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</si>
  <si>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</si>
  <si>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</si>
  <si>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</si>
  <si>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</si>
  <si>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</si>
  <si>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</si>
  <si>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</si>
  <si>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</si>
  <si>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</si>
  <si>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</si>
  <si>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</si>
  <si>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</si>
  <si>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</si>
  <si>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</si>
  <si>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</si>
  <si>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</si>
  <si>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</si>
  <si>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</si>
  <si>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</si>
  <si>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</si>
  <si>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</si>
  <si>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</si>
  <si>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</si>
  <si>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</si>
  <si>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</si>
  <si>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</si>
  <si>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</si>
  <si>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</si>
  <si>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</si>
  <si>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</si>
  <si>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</si>
  <si>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</si>
  <si>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</si>
  <si>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</si>
  <si>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</si>
  <si>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</si>
  <si>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</si>
  <si>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</si>
  <si>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</si>
  <si>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</si>
  <si>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</si>
  <si>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</si>
  <si>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</si>
  <si>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</si>
  <si>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</si>
  <si>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</si>
  <si>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</si>
  <si>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</si>
  <si>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</si>
  <si>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</si>
  <si>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</si>
  <si>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</si>
  <si>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</si>
  <si>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</si>
  <si>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</si>
  <si>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</si>
  <si>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</si>
  <si>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</si>
  <si>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</si>
  <si>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</si>
  <si>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</si>
  <si>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</si>
  <si>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</si>
  <si>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</si>
  <si>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</si>
  <si>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</si>
  <si>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</si>
  <si>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</si>
  <si>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</si>
  <si>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</si>
  <si>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</si>
  <si>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</si>
  <si>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</si>
  <si>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</si>
  <si>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</si>
  <si>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</si>
  <si>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</si>
  <si>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</si>
  <si>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</si>
  <si>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</si>
  <si>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</si>
  <si>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</si>
  <si>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</si>
  <si>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</si>
  <si>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</si>
  <si>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</si>
  <si>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</si>
  <si>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</si>
  <si>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</si>
  <si>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</si>
  <si>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</si>
  <si>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</si>
  <si>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</si>
  <si>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</si>
  <si>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</si>
  <si>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</si>
  <si>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</si>
  <si>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</si>
  <si>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</si>
  <si>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</si>
  <si>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</si>
  <si>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</si>
  <si>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</si>
  <si>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</si>
  <si>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</si>
  <si>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</si>
  <si>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</si>
  <si>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</si>
  <si>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</si>
  <si>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</si>
  <si>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</si>
  <si>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</si>
  <si>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</si>
  <si>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</si>
  <si>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</si>
  <si>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</si>
  <si>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</si>
  <si>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</si>
  <si>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</si>
  <si>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</si>
  <si>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</si>
  <si>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</si>
  <si>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</si>
  <si>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</si>
  <si>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</si>
  <si>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</si>
  <si>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</si>
  <si>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</si>
  <si>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</si>
  <si>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</si>
  <si>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北海道東川町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</si>
  <si>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</si>
  <si>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</si>
  <si>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</si>
  <si>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</si>
  <si>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</si>
  <si>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</si>
  <si>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</si>
  <si>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</si>
  <si>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</si>
  <si>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</si>
  <si>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</si>
  <si>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</si>
  <si>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</si>
  <si>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</si>
  <si>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</si>
  <si>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</si>
  <si>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</si>
  <si>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</si>
  <si>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</si>
  <si>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</si>
  <si>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</si>
  <si>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</si>
  <si>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</si>
  <si>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</si>
  <si>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</si>
  <si>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</si>
  <si>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</si>
  <si>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</si>
  <si>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</si>
  <si>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</si>
  <si>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</si>
  <si>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</si>
  <si>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</si>
  <si>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</si>
  <si>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</si>
  <si>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</si>
  <si>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</si>
  <si>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</si>
  <si>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</si>
  <si>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</si>
  <si>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</si>
  <si>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</si>
  <si>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</si>
  <si>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</si>
  <si>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</si>
  <si>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</si>
  <si>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</si>
  <si>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</si>
  <si>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</si>
  <si>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</si>
  <si>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</si>
  <si>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</si>
  <si>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</si>
  <si>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</si>
  <si>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</si>
  <si>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</si>
  <si>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</si>
  <si>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</si>
  <si>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</si>
  <si>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</si>
  <si>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</si>
  <si>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</si>
  <si>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</si>
  <si>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</si>
  <si>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</si>
  <si>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</si>
  <si>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</si>
  <si>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</si>
  <si>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</si>
  <si>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</si>
  <si>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</si>
  <si>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</si>
  <si>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</si>
  <si>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</si>
  <si>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</si>
  <si>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</si>
  <si>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</si>
  <si>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</si>
  <si>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</si>
  <si>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</si>
  <si>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</si>
  <si>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</si>
  <si>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</si>
  <si>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</si>
  <si>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</si>
  <si>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</si>
  <si>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</si>
  <si>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</si>
  <si>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</si>
  <si>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</si>
  <si>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</si>
  <si>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</si>
  <si>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</si>
  <si>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</si>
  <si>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</si>
  <si>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</si>
  <si>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</si>
  <si>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</si>
  <si>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</si>
  <si>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</si>
  <si>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</si>
  <si>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</si>
  <si>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</si>
  <si>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</si>
  <si>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</si>
  <si>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</si>
  <si>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</si>
  <si>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</si>
  <si>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</si>
  <si>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</si>
  <si>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</si>
  <si>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</si>
  <si>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</si>
  <si>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</si>
  <si>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</si>
  <si>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</si>
  <si>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</si>
  <si>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</si>
  <si>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</si>
  <si>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</si>
  <si>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</si>
  <si>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</si>
  <si>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</si>
  <si>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</si>
  <si>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</si>
  <si>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</si>
  <si>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</si>
  <si>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</si>
  <si>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</si>
  <si>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</si>
  <si>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</si>
  <si>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</si>
  <si>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</si>
  <si>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</si>
  <si>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</si>
  <si>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</si>
  <si>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</si>
  <si>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</si>
  <si>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</si>
  <si>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</si>
  <si>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</si>
  <si>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</si>
  <si>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</si>
  <si>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</si>
  <si>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</si>
  <si>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</si>
  <si>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</si>
  <si>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</si>
  <si>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北海道東川町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</si>
  <si>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</si>
  <si>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</si>
  <si>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</si>
  <si>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</si>
  <si>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</si>
  <si>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</si>
  <si>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</si>
  <si>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</si>
  <si>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</si>
  <si>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</si>
  <si>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</si>
  <si>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</si>
  <si>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</si>
  <si>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</si>
  <si>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</si>
  <si>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</si>
  <si>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</si>
  <si>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</si>
  <si>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</si>
  <si>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</si>
  <si>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</si>
  <si>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</si>
  <si>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</si>
  <si>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</si>
  <si>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</si>
  <si>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</si>
  <si>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</si>
  <si>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</si>
  <si>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</si>
  <si>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</si>
  <si>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</si>
  <si>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</si>
  <si>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</si>
  <si>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国民健康保険東川町立診療所特別会計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</si>
  <si>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</si>
  <si>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</si>
  <si>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</si>
  <si>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</si>
  <si>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</si>
  <si>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</si>
  <si>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</si>
  <si>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</si>
  <si>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</si>
  <si>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</si>
  <si>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</si>
  <si>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</si>
  <si>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</si>
  <si>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</si>
  <si>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</si>
  <si>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</si>
  <si>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</si>
  <si>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</si>
  <si>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</si>
  <si>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</si>
  <si>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</si>
  <si>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</si>
  <si>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</si>
  <si>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</si>
  <si>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</si>
  <si>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</si>
  <si>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</si>
  <si>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</si>
  <si>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</si>
  <si>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</si>
  <si>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</si>
  <si>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</si>
  <si>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</si>
  <si>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</si>
  <si>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</si>
  <si>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</si>
  <si>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</si>
  <si>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</si>
  <si>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</si>
  <si>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</si>
  <si>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</si>
  <si>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</si>
  <si>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</si>
  <si>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</si>
  <si>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</si>
  <si>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</si>
  <si>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</si>
  <si>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</si>
  <si>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</si>
  <si>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</si>
  <si>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</si>
  <si>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</si>
  <si>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</si>
  <si>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</si>
  <si>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</si>
  <si>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</si>
  <si>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</si>
  <si>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</si>
  <si>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</si>
  <si>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</si>
  <si>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</si>
  <si>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東川町公共下水道事業特別会計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</si>
  <si>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</si>
  <si>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</si>
  <si>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国民健康保険東川町立診療所特別会計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</si>
  <si>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</si>
  <si>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</si>
  <si>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</si>
  <si>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</si>
  <si>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</si>
  <si>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</si>
  <si>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</si>
  <si>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</si>
  <si>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</si>
  <si>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</si>
  <si>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</si>
  <si>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</si>
  <si>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</si>
  <si>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</si>
  <si>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</si>
  <si>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</si>
  <si>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</si>
  <si>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</si>
  <si>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</si>
  <si>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</si>
  <si>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</si>
  <si>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</si>
  <si>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</si>
  <si>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</si>
  <si>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</si>
  <si>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</si>
  <si>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</si>
  <si>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</si>
  <si>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</si>
  <si>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</si>
  <si>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</si>
  <si>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</si>
  <si>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</si>
  <si>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</si>
  <si>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</si>
  <si>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</si>
  <si>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</si>
  <si>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</si>
  <si>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</si>
  <si>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</si>
  <si>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</si>
  <si>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</si>
  <si>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</si>
  <si>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</si>
  <si>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</si>
  <si>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</si>
  <si>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</si>
  <si>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</si>
  <si>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</si>
  <si>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</si>
  <si>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</si>
  <si>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</si>
  <si>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</si>
  <si>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</si>
  <si>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</si>
  <si>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</si>
  <si>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</si>
  <si>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</si>
  <si>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</si>
  <si>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</si>
  <si>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</si>
  <si>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</si>
  <si>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</si>
  <si>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</si>
  <si>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</si>
  <si>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</si>
  <si>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</si>
  <si>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</si>
  <si>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</si>
  <si>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</si>
  <si>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</si>
  <si>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</si>
  <si>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</si>
  <si>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</si>
  <si>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</si>
  <si>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</si>
  <si>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</si>
  <si>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</si>
  <si>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</si>
  <si>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</si>
  <si>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</si>
  <si>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</si>
  <si>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</si>
  <si>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</si>
  <si>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</si>
  <si>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</si>
  <si>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</si>
  <si>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1.18</t>
  </si>
  <si>
    <t>▲ 0.58</t>
  </si>
  <si>
    <t>▲ 0.50</t>
  </si>
  <si>
    <t>一般会計</t>
  </si>
  <si>
    <t>国民健康保険東川町立診療所特別会計</t>
  </si>
  <si>
    <t>公共下水道事業特別会計</t>
  </si>
  <si>
    <t>その他会計（赤字）</t>
  </si>
  <si>
    <t>その他会計（黒字）</t>
  </si>
  <si>
    <t>大雪清掃組合</t>
    <rPh sb="0" eb="1">
      <t>オオ</t>
    </rPh>
    <rPh sb="1" eb="2">
      <t>ユキ</t>
    </rPh>
    <rPh sb="2" eb="4">
      <t>セイソウ</t>
    </rPh>
    <rPh sb="4" eb="6">
      <t>クミアイ</t>
    </rPh>
    <phoneticPr fontId="2"/>
  </si>
  <si>
    <t>-</t>
    <phoneticPr fontId="2"/>
  </si>
  <si>
    <t>-</t>
    <phoneticPr fontId="2"/>
  </si>
  <si>
    <t>大雪葬斎組合</t>
    <rPh sb="0" eb="2">
      <t>タイセツ</t>
    </rPh>
    <rPh sb="2" eb="3">
      <t>ソウ</t>
    </rPh>
    <rPh sb="3" eb="4">
      <t>サイ</t>
    </rPh>
    <rPh sb="4" eb="6">
      <t>クミアイ</t>
    </rPh>
    <phoneticPr fontId="2"/>
  </si>
  <si>
    <t>大雪消防組合</t>
    <rPh sb="0" eb="2">
      <t>タイセツ</t>
    </rPh>
    <rPh sb="2" eb="4">
      <t>ショウボウ</t>
    </rPh>
    <rPh sb="4" eb="6">
      <t>クミアイ</t>
    </rPh>
    <phoneticPr fontId="2"/>
  </si>
  <si>
    <t>大雪地区広域連合　一般会計</t>
    <rPh sb="0" eb="2">
      <t>タイセツ</t>
    </rPh>
    <rPh sb="2" eb="4">
      <t>チク</t>
    </rPh>
    <rPh sb="4" eb="6">
      <t>コウイキ</t>
    </rPh>
    <rPh sb="6" eb="8">
      <t>レンゴウ</t>
    </rPh>
    <rPh sb="9" eb="11">
      <t>イッパン</t>
    </rPh>
    <rPh sb="11" eb="13">
      <t>カイケイ</t>
    </rPh>
    <phoneticPr fontId="2"/>
  </si>
  <si>
    <t>大雪地区広域連合　介護保険特別会計</t>
    <rPh sb="0" eb="2">
      <t>タイセツ</t>
    </rPh>
    <rPh sb="2" eb="4">
      <t>チク</t>
    </rPh>
    <rPh sb="4" eb="6">
      <t>コウイキ</t>
    </rPh>
    <rPh sb="6" eb="8">
      <t>レンゴウ</t>
    </rPh>
    <rPh sb="9" eb="11">
      <t>カイゴ</t>
    </rPh>
    <rPh sb="11" eb="13">
      <t>ホケン</t>
    </rPh>
    <rPh sb="13" eb="15">
      <t>トクベツ</t>
    </rPh>
    <rPh sb="15" eb="17">
      <t>カイケイ</t>
    </rPh>
    <phoneticPr fontId="2"/>
  </si>
  <si>
    <t>大雪地区広域連合　国民健康保険特別会計</t>
    <rPh sb="0" eb="2">
      <t>タイセツ</t>
    </rPh>
    <rPh sb="2" eb="4">
      <t>チク</t>
    </rPh>
    <rPh sb="4" eb="6">
      <t>コウイキ</t>
    </rPh>
    <rPh sb="6" eb="8">
      <t>レンゴウ</t>
    </rPh>
    <rPh sb="9" eb="11">
      <t>コクミン</t>
    </rPh>
    <rPh sb="11" eb="13">
      <t>ケンコウ</t>
    </rPh>
    <rPh sb="13" eb="15">
      <t>ホケン</t>
    </rPh>
    <rPh sb="15" eb="17">
      <t>トクベツ</t>
    </rPh>
    <rPh sb="17" eb="19">
      <t>カイケイ</t>
    </rPh>
    <phoneticPr fontId="2"/>
  </si>
  <si>
    <t>大雪地区広域連合　後期高齢者医療特別会計</t>
    <rPh sb="0" eb="2">
      <t>タイセツ</t>
    </rPh>
    <rPh sb="2" eb="4">
      <t>チク</t>
    </rPh>
    <rPh sb="4" eb="6">
      <t>コウイキ</t>
    </rPh>
    <rPh sb="6" eb="8">
      <t>レンゴウ</t>
    </rPh>
    <rPh sb="9" eb="11">
      <t>コウキ</t>
    </rPh>
    <rPh sb="11" eb="14">
      <t>コウレイシャ</t>
    </rPh>
    <rPh sb="14" eb="16">
      <t>イリョウ</t>
    </rPh>
    <rPh sb="16" eb="18">
      <t>トクベツ</t>
    </rPh>
    <rPh sb="18" eb="20">
      <t>カイケイ</t>
    </rPh>
    <phoneticPr fontId="2"/>
  </si>
  <si>
    <t>上川教育研修センター組合</t>
    <rPh sb="0" eb="2">
      <t>カミカワ</t>
    </rPh>
    <rPh sb="2" eb="4">
      <t>キョウイク</t>
    </rPh>
    <rPh sb="4" eb="6">
      <t>ケンシュウ</t>
    </rPh>
    <rPh sb="10" eb="12">
      <t>クミアイ</t>
    </rPh>
    <phoneticPr fontId="2"/>
  </si>
  <si>
    <t>上川広域滞納整理機構</t>
    <rPh sb="0" eb="2">
      <t>カミカワ</t>
    </rPh>
    <rPh sb="2" eb="4">
      <t>コウイキ</t>
    </rPh>
    <rPh sb="4" eb="6">
      <t>タイノウ</t>
    </rPh>
    <rPh sb="6" eb="8">
      <t>セイリ</t>
    </rPh>
    <rPh sb="8" eb="10">
      <t>キコウ</t>
    </rPh>
    <phoneticPr fontId="2"/>
  </si>
  <si>
    <t>東川振興公社</t>
    <rPh sb="0" eb="2">
      <t>ヒガシカワ</t>
    </rPh>
    <rPh sb="2" eb="4">
      <t>シンコウ</t>
    </rPh>
    <rPh sb="4" eb="6">
      <t>コウシャ</t>
    </rPh>
    <phoneticPr fontId="2"/>
  </si>
  <si>
    <t>東川農業振興公社</t>
    <rPh sb="0" eb="2">
      <t>ヒガシカワ</t>
    </rPh>
    <rPh sb="2" eb="4">
      <t>ノウギョウ</t>
    </rPh>
    <rPh sb="4" eb="6">
      <t>シンコウ</t>
    </rPh>
    <rPh sb="6" eb="8">
      <t>コウシャ</t>
    </rPh>
    <phoneticPr fontId="2"/>
  </si>
  <si>
    <t>HJK</t>
    <phoneticPr fontId="2"/>
  </si>
  <si>
    <t>東川土地開発公社</t>
    <rPh sb="0" eb="2">
      <t>ヒガシカワ</t>
    </rPh>
    <rPh sb="2" eb="4">
      <t>トチ</t>
    </rPh>
    <rPh sb="4" eb="6">
      <t>カイハツ</t>
    </rPh>
    <rPh sb="6" eb="8">
      <t>コウシャ</t>
    </rPh>
    <phoneticPr fontId="2"/>
  </si>
  <si>
    <t>-</t>
    <phoneticPr fontId="2"/>
  </si>
  <si>
    <t>-</t>
    <phoneticPr fontId="2"/>
  </si>
  <si>
    <t>公共施設整備基金</t>
    <rPh sb="0" eb="2">
      <t>コウキョウ</t>
    </rPh>
    <rPh sb="2" eb="4">
      <t>シセツ</t>
    </rPh>
    <rPh sb="4" eb="6">
      <t>セイビ</t>
    </rPh>
    <rPh sb="6" eb="8">
      <t>キキン</t>
    </rPh>
    <phoneticPr fontId="11"/>
  </si>
  <si>
    <t>写真の町文化基金</t>
    <rPh sb="0" eb="2">
      <t>シャシン</t>
    </rPh>
    <rPh sb="3" eb="4">
      <t>マチ</t>
    </rPh>
    <rPh sb="4" eb="6">
      <t>ブンカ</t>
    </rPh>
    <rPh sb="6" eb="8">
      <t>キキン</t>
    </rPh>
    <phoneticPr fontId="11"/>
  </si>
  <si>
    <t>「写真の町」ひがしかわ株主基金</t>
    <rPh sb="1" eb="3">
      <t>シャシン</t>
    </rPh>
    <rPh sb="4" eb="5">
      <t>マチ</t>
    </rPh>
    <rPh sb="11" eb="13">
      <t>カブヌシ</t>
    </rPh>
    <rPh sb="13" eb="15">
      <t>キキン</t>
    </rPh>
    <phoneticPr fontId="11"/>
  </si>
  <si>
    <t>地域振興基金</t>
    <rPh sb="0" eb="2">
      <t>チイキ</t>
    </rPh>
    <rPh sb="2" eb="4">
      <t>シンコウ</t>
    </rPh>
    <rPh sb="4" eb="6">
      <t>キキン</t>
    </rPh>
    <phoneticPr fontId="11"/>
  </si>
  <si>
    <t>小西健二奨学基金</t>
    <rPh sb="0" eb="2">
      <t>コニシ</t>
    </rPh>
    <rPh sb="2" eb="4">
      <t>ケンジ</t>
    </rPh>
    <rPh sb="4" eb="6">
      <t>ショウガク</t>
    </rPh>
    <rPh sb="6" eb="8">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</si>
  <si>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</si>
  <si>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</si>
  <si>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</si>
  <si>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</si>
  <si>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</si>
  <si>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</si>
  <si>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</si>
  <si>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</si>
  <si>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平成31年1月1日現在において固定資産台帳整備中であるため、整備後分析を行う予定</t>
    <phoneticPr fontId="5"/>
  </si>
  <si>
    <t>将来負担比率</t>
    <phoneticPr fontId="5"/>
  </si>
  <si>
    <t>有形固定資産減価償却率</t>
    <phoneticPr fontId="5"/>
  </si>
  <si>
    <t>類似団体内平均値</t>
    <phoneticPr fontId="5"/>
  </si>
  <si>
    <t>将来負担比率</t>
    <phoneticPr fontId="5"/>
  </si>
  <si>
    <t>類似団体と比較して、将来負担比率が高くなっているが、平成24年度から平成26年度にかけて実施した東川小学校建設関連事業等の大型公共事業に係る既発債が終了し、今後は減少していく予定</t>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</si>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</sst>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D61B-454D-AB9A-731BBC73CD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587009</c:v>
                </c:pt>
                <c:pt idx="1">
                  <c:v>413655</c:v>
                </c:pt>
                <c:pt idx="2">
                  <c:v>217667</c:v>
                </c:pt>
                <c:pt idx="3">
                  <c:v>224607</c:v>
                </c:pt>
                <c:pt idx="4">
                  <c:v>271344</c:v>
                </c:pt>
              </c:numCache>
            </c:numRef>
          </c:val>
          <c:smooth val="0"/>
          <c:extLst>
            <c:ext xmlns:c16="http://schemas.microsoft.com/office/drawing/2014/chart" uri="{C3380CC4-5D6E-409C-BE32-E72D297353CC}">
              <c16:uniqueId val="{00000001-D61B-454D-AB9A-731BBC73CD9E}"/>
            </c:ext>
          </c:extLst>
        </c:ser>
        <c:dLbls>
          <c:showLegendKey val="0"/>
          <c:showVal val="0"/>
          <c:showCatName val="0"/>
          <c:showSerName val="0"/>
          <c:showPercent val="0"/>
          <c:showBubbleSize val="0"/>
        </c:dLbls>
        <c:marker val="1"/>
        <c:smooth val="0"/>
        <c:axId val="615722224"/>
        <c:axId val="614370072"/>
      </c:lineChart>
      <c:catAx>
        <c:axId val="615722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4370072"/>
        <c:crosses val="autoZero"/>
        <c:auto val="1"/>
        <c:lblAlgn val="ctr"/>
        <c:lblOffset val="100"/>
        <c:tickLblSkip val="1"/>
        <c:tickMarkSkip val="1"/>
        <c:noMultiLvlLbl val="0"/>
      </c:catAx>
      <c:valAx>
        <c:axId val="61437007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5722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c:v>
                </c:pt>
                <c:pt idx="1">
                  <c:v>3.42</c:v>
                </c:pt>
                <c:pt idx="2">
                  <c:v>3.75</c:v>
                </c:pt>
                <c:pt idx="3">
                  <c:v>4.51</c:v>
                </c:pt>
                <c:pt idx="4">
                  <c:v>6.61</c:v>
                </c:pt>
              </c:numCache>
            </c:numRef>
          </c:val>
          <c:extLst>
            <c:ext xmlns:c16="http://schemas.microsoft.com/office/drawing/2014/chart" uri="{C3380CC4-5D6E-409C-BE32-E72D297353CC}">
              <c16:uniqueId val="{00000000-DB48-40CC-BAFC-3540A513B6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9.51</c:v>
                </c:pt>
                <c:pt idx="1">
                  <c:v>7.88</c:v>
                </c:pt>
                <c:pt idx="2">
                  <c:v>8.5299999999999994</c:v>
                </c:pt>
                <c:pt idx="3">
                  <c:v>6.97</c:v>
                </c:pt>
                <c:pt idx="4">
                  <c:v>8.09</c:v>
                </c:pt>
              </c:numCache>
            </c:numRef>
          </c:val>
          <c:extLst>
            <c:ext xmlns:c16="http://schemas.microsoft.com/office/drawing/2014/chart" uri="{C3380CC4-5D6E-409C-BE32-E72D297353CC}">
              <c16:uniqueId val="{00000001-DB48-40CC-BAFC-3540A513B641}"/>
            </c:ext>
          </c:extLst>
        </c:ser>
        <c:dLbls>
          <c:showLegendKey val="0"/>
          <c:showVal val="0"/>
          <c:showCatName val="0"/>
          <c:showSerName val="0"/>
          <c:showPercent val="0"/>
          <c:showBubbleSize val="0"/>
        </c:dLbls>
        <c:gapWidth val="250"/>
        <c:overlap val="100"/>
        <c:axId val="563259456"/>
        <c:axId val="563259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-1.18</c:v>
                </c:pt>
                <c:pt idx="1">
                  <c:v>-0.57999999999999996</c:v>
                </c:pt>
                <c:pt idx="2">
                  <c:v>1.78</c:v>
                </c:pt>
                <c:pt idx="3">
                  <c:v>-0.5</c:v>
                </c:pt>
                <c:pt idx="4">
                  <c:v>3.67</c:v>
                </c:pt>
              </c:numCache>
            </c:numRef>
          </c:val>
          <c:smooth val="0"/>
          <c:extLst>
            <c:ext xmlns:c16="http://schemas.microsoft.com/office/drawing/2014/chart" uri="{C3380CC4-5D6E-409C-BE32-E72D297353CC}">
              <c16:uniqueId val="{00000002-DB48-40CC-BAFC-3540A513B641}"/>
            </c:ext>
          </c:extLst>
        </c:ser>
        <c:dLbls>
          <c:showLegendKey val="0"/>
          <c:showVal val="0"/>
          <c:showCatName val="0"/>
          <c:showSerName val="0"/>
          <c:showPercent val="0"/>
          <c:showBubbleSize val="0"/>
        </c:dLbls>
        <c:marker val="1"/>
        <c:smooth val="0"/>
        <c:axId val="563259456"/>
        <c:axId val="563259848"/>
      </c:lineChart>
      <c:catAx>
        <c:axId val="56325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63259848"/>
        <c:crosses val="autoZero"/>
        <c:auto val="1"/>
        <c:lblAlgn val="ctr"/>
        <c:lblOffset val="100"/>
        <c:tickLblSkip val="1"/>
        <c:tickMarkSkip val="1"/>
        <c:noMultiLvlLbl val="0"/>
      </c:catAx>
      <c:valAx>
        <c:axId val="563259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325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0.52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682-4513-8D8C-6908FC93D8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82-4513-8D8C-6908FC93D8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682-4513-8D8C-6908FC93D86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682-4513-8D8C-6908FC93D86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682-4513-8D8C-6908FC93D868}"/>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1682-4513-8D8C-6908FC93D868}"/>
            </c:ext>
          </c:extLst>
        </c:ser>
        <c:ser>
          <c:idx val="6"/>
          <c:order val="6"/>
          <c:tx>
            <c:strRef>
              <c:f>データシート!$A$33</c:f>
              <c:strCache>
                <c:ptCount val="1"/>
                <c:pt idx="0">
                  <c:v>#N/A</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1682-4513-8D8C-6908FC93D868}"/>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0.19</c:v>
                </c:pt>
                <c:pt idx="2">
                  <c:v>#N/A</c:v>
                </c:pt>
                <c:pt idx="3">
                  <c:v>0.28999999999999998</c:v>
                </c:pt>
                <c:pt idx="4">
                  <c:v>#N/A</c:v>
                </c:pt>
                <c:pt idx="5">
                  <c:v>0.36</c:v>
                </c:pt>
                <c:pt idx="6">
                  <c:v>#N/A</c:v>
                </c:pt>
                <c:pt idx="7">
                  <c:v>0</c:v>
                </c:pt>
                <c:pt idx="8">
                  <c:v>#N/A</c:v>
                </c:pt>
                <c:pt idx="9">
                  <c:v>0.26</c:v>
                </c:pt>
              </c:numCache>
            </c:numRef>
          </c:val>
          <c:extLst>
            <c:ext xmlns:c16="http://schemas.microsoft.com/office/drawing/2014/chart" uri="{C3380CC4-5D6E-409C-BE32-E72D297353CC}">
              <c16:uniqueId val="{00000007-1682-4513-8D8C-6908FC93D868}"/>
            </c:ext>
          </c:extLst>
        </c:ser>
        <c:ser>
          <c:idx val="8"/>
          <c:order val="8"/>
          <c:tx>
            <c:strRef>
              <c:f>データシート!$A$35</c:f>
              <c:strCache>
                <c:ptCount val="1"/>
                <c:pt idx="0">
                  <c:v>国民健康保険東川町立診療所特別会計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2.77</c:v>
                </c:pt>
                <c:pt idx="4">
                  <c:v>#N/A</c:v>
                </c:pt>
                <c:pt idx="5">
                  <c:v>1.44</c:v>
                </c:pt>
                <c:pt idx="6">
                  <c:v>#N/A</c:v>
                </c:pt>
                <c:pt idx="7">
                  <c:v>0.75</c:v>
                </c:pt>
                <c:pt idx="8">
                  <c:v>#N/A</c:v>
                </c:pt>
                <c:pt idx="9">
                  <c:v>0.87</c:v>
                </c:pt>
              </c:numCache>
            </c:numRef>
          </c:val>
          <c:extLst>
            <c:ext xmlns:c16="http://schemas.microsoft.com/office/drawing/2014/chart" uri="{C3380CC4-5D6E-409C-BE32-E72D297353CC}">
              <c16:uniqueId val="{00000008-1682-4513-8D8C-6908FC93D86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2.69</c:v>
                </c:pt>
                <c:pt idx="2">
                  <c:v>#N/A</c:v>
                </c:pt>
                <c:pt idx="3">
                  <c:v>3.42</c:v>
                </c:pt>
                <c:pt idx="4">
                  <c:v>#N/A</c:v>
                </c:pt>
                <c:pt idx="5">
                  <c:v>3.74</c:v>
                </c:pt>
                <c:pt idx="6">
                  <c:v>#N/A</c:v>
                </c:pt>
                <c:pt idx="7">
                  <c:v>4.51</c:v>
                </c:pt>
                <c:pt idx="8">
                  <c:v>#N/A</c:v>
                </c:pt>
                <c:pt idx="9">
                  <c:v>6.61</c:v>
                </c:pt>
              </c:numCache>
            </c:numRef>
          </c:val>
          <c:extLst>
            <c:ext xmlns:c16="http://schemas.microsoft.com/office/drawing/2014/chart" uri="{C3380CC4-5D6E-409C-BE32-E72D297353CC}">
              <c16:uniqueId val="{00000009-1682-4513-8D8C-6908FC93D868}"/>
            </c:ext>
          </c:extLst>
        </c:ser>
        <c:dLbls>
          <c:showLegendKey val="0"/>
          <c:showVal val="0"/>
          <c:showCatName val="0"/>
          <c:showSerName val="0"/>
          <c:showPercent val="0"/>
          <c:showBubbleSize val="0"/>
        </c:dLbls>
        <c:gapWidth val="150"/>
        <c:overlap val="100"/>
        <c:axId val="563260632"/>
        <c:axId val="563261024"/>
      </c:barChart>
      <c:catAx>
        <c:axId val="563260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3261024"/>
        <c:crosses val="autoZero"/>
        <c:auto val="1"/>
        <c:lblAlgn val="ctr"/>
        <c:lblOffset val="100"/>
        <c:tickLblSkip val="1"/>
        <c:tickMarkSkip val="1"/>
        <c:noMultiLvlLbl val="0"/>
      </c:catAx>
      <c:valAx>
        <c:axId val="563261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3260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446</c:v>
                </c:pt>
                <c:pt idx="5">
                  <c:v>617</c:v>
                </c:pt>
                <c:pt idx="8">
                  <c:v>804</c:v>
                </c:pt>
                <c:pt idx="11">
                  <c:v>859</c:v>
                </c:pt>
                <c:pt idx="14">
                  <c:v>1008</c:v>
                </c:pt>
              </c:numCache>
            </c:numRef>
          </c:val>
          <c:extLst>
            <c:ext xmlns:c16="http://schemas.microsoft.com/office/drawing/2014/chart" uri="{C3380CC4-5D6E-409C-BE32-E72D297353CC}">
              <c16:uniqueId val="{00000000-EB52-4AAF-885B-E1B54ED6E9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1-EB52-4AAF-885B-E1B54ED6E9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3</c:v>
                </c:pt>
                <c:pt idx="9">
                  <c:v>2</c:v>
                </c:pt>
                <c:pt idx="12">
                  <c:v>3</c:v>
                </c:pt>
              </c:numCache>
            </c:numRef>
          </c:val>
          <c:extLst>
            <c:ext xmlns:c16="http://schemas.microsoft.com/office/drawing/2014/chart" uri="{C3380CC4-5D6E-409C-BE32-E72D297353CC}">
              <c16:uniqueId val="{00000002-EB52-4AAF-885B-E1B54ED6E9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c:v>
                </c:pt>
                <c:pt idx="3">
                  <c:v>30</c:v>
                </c:pt>
                <c:pt idx="6">
                  <c:v>34</c:v>
                </c:pt>
                <c:pt idx="9">
                  <c:v>34</c:v>
                </c:pt>
                <c:pt idx="12">
                  <c:v>32</c:v>
                </c:pt>
              </c:numCache>
            </c:numRef>
          </c:val>
          <c:extLst>
            <c:ext xmlns:c16="http://schemas.microsoft.com/office/drawing/2014/chart" uri="{C3380CC4-5D6E-409C-BE32-E72D297353CC}">
              <c16:uniqueId val="{00000003-EB52-4AAF-885B-E1B54ED6E9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58</c:v>
                </c:pt>
                <c:pt idx="3">
                  <c:v>70</c:v>
                </c:pt>
                <c:pt idx="6">
                  <c:v>61</c:v>
                </c:pt>
                <c:pt idx="9">
                  <c:v>30</c:v>
                </c:pt>
                <c:pt idx="12">
                  <c:v>63</c:v>
                </c:pt>
              </c:numCache>
            </c:numRef>
          </c:val>
          <c:extLst>
            <c:ext xmlns:c16="http://schemas.microsoft.com/office/drawing/2014/chart" uri="{C3380CC4-5D6E-409C-BE32-E72D297353CC}">
              <c16:uniqueId val="{00000004-EB52-4AAF-885B-E1B54ED6E9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52-4AAF-885B-E1B54ED6E9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52-4AAF-885B-E1B54ED6E9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674</c:v>
                </c:pt>
                <c:pt idx="3">
                  <c:v>751</c:v>
                </c:pt>
                <c:pt idx="6">
                  <c:v>923</c:v>
                </c:pt>
                <c:pt idx="9">
                  <c:v>1213</c:v>
                </c:pt>
                <c:pt idx="12">
                  <c:v>1380</c:v>
                </c:pt>
              </c:numCache>
            </c:numRef>
          </c:val>
          <c:extLst>
            <c:ext xmlns:c16="http://schemas.microsoft.com/office/drawing/2014/chart" uri="{C3380CC4-5D6E-409C-BE32-E72D297353CC}">
              <c16:uniqueId val="{00000007-EB52-4AAF-885B-E1B54ED6E9CC}"/>
            </c:ext>
          </c:extLst>
        </c:ser>
        <c:dLbls>
          <c:showLegendKey val="0"/>
          <c:showVal val="0"/>
          <c:showCatName val="0"/>
          <c:showSerName val="0"/>
          <c:showPercent val="0"/>
          <c:showBubbleSize val="0"/>
        </c:dLbls>
        <c:gapWidth val="100"/>
        <c:overlap val="100"/>
        <c:axId val="563261808"/>
        <c:axId val="615969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312</c:v>
                </c:pt>
                <c:pt idx="2">
                  <c:v>#N/A</c:v>
                </c:pt>
                <c:pt idx="3">
                  <c:v>#N/A</c:v>
                </c:pt>
                <c:pt idx="4">
                  <c:v>238</c:v>
                </c:pt>
                <c:pt idx="5">
                  <c:v>#N/A</c:v>
                </c:pt>
                <c:pt idx="6">
                  <c:v>#N/A</c:v>
                </c:pt>
                <c:pt idx="7">
                  <c:v>218</c:v>
                </c:pt>
                <c:pt idx="8">
                  <c:v>#N/A</c:v>
                </c:pt>
                <c:pt idx="9">
                  <c:v>#N/A</c:v>
                </c:pt>
                <c:pt idx="10">
                  <c:v>421</c:v>
                </c:pt>
                <c:pt idx="11">
                  <c:v>#N/A</c:v>
                </c:pt>
                <c:pt idx="12">
                  <c:v>#N/A</c:v>
                </c:pt>
                <c:pt idx="13">
                  <c:v>471</c:v>
                </c:pt>
                <c:pt idx="14">
                  <c:v>#N/A</c:v>
                </c:pt>
              </c:numCache>
            </c:numRef>
          </c:val>
          <c:smooth val="0"/>
          <c:extLst>
            <c:ext xmlns:c16="http://schemas.microsoft.com/office/drawing/2014/chart" uri="{C3380CC4-5D6E-409C-BE32-E72D297353CC}">
              <c16:uniqueId val="{00000008-EB52-4AAF-885B-E1B54ED6E9CC}"/>
            </c:ext>
          </c:extLst>
        </c:ser>
        <c:dLbls>
          <c:showLegendKey val="0"/>
          <c:showVal val="0"/>
          <c:showCatName val="0"/>
          <c:showSerName val="0"/>
          <c:showPercent val="0"/>
          <c:showBubbleSize val="0"/>
        </c:dLbls>
        <c:marker val="1"/>
        <c:smooth val="0"/>
        <c:axId val="563261808"/>
        <c:axId val="615969944"/>
      </c:lineChart>
      <c:catAx>
        <c:axId val="56326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5969944"/>
        <c:crosses val="autoZero"/>
        <c:auto val="1"/>
        <c:lblAlgn val="ctr"/>
        <c:lblOffset val="100"/>
        <c:tickLblSkip val="1"/>
        <c:tickMarkSkip val="1"/>
        <c:noMultiLvlLbl val="0"/>
      </c:catAx>
      <c:valAx>
        <c:axId val="615969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326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6881</c:v>
                </c:pt>
                <c:pt idx="5">
                  <c:v>7850</c:v>
                </c:pt>
                <c:pt idx="8">
                  <c:v>9111</c:v>
                </c:pt>
                <c:pt idx="11">
                  <c:v>8234</c:v>
                </c:pt>
                <c:pt idx="14">
                  <c:v>8128</c:v>
                </c:pt>
              </c:numCache>
            </c:numRef>
          </c:val>
          <c:extLst>
            <c:ext xmlns:c16="http://schemas.microsoft.com/office/drawing/2014/chart" uri="{C3380CC4-5D6E-409C-BE32-E72D297353CC}">
              <c16:uniqueId val="{00000000-DAC1-4EE2-8B83-6ACE82EF5A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1060</c:v>
                </c:pt>
                <c:pt idx="5">
                  <c:v>911</c:v>
                </c:pt>
                <c:pt idx="8">
                  <c:v>793</c:v>
                </c:pt>
                <c:pt idx="11">
                  <c:v>881</c:v>
                </c:pt>
                <c:pt idx="14">
                  <c:v>1186</c:v>
                </c:pt>
              </c:numCache>
            </c:numRef>
          </c:val>
          <c:extLst>
            <c:ext xmlns:c16="http://schemas.microsoft.com/office/drawing/2014/chart" uri="{C3380CC4-5D6E-409C-BE32-E72D297353CC}">
              <c16:uniqueId val="{00000001-DAC1-4EE2-8B83-6ACE82EF5A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2502</c:v>
                </c:pt>
                <c:pt idx="5">
                  <c:v>2316</c:v>
                </c:pt>
                <c:pt idx="8">
                  <c:v>2480</c:v>
                </c:pt>
                <c:pt idx="11">
                  <c:v>2259</c:v>
                </c:pt>
                <c:pt idx="14">
                  <c:v>2190</c:v>
                </c:pt>
              </c:numCache>
            </c:numRef>
          </c:val>
          <c:extLst>
            <c:ext xmlns:c16="http://schemas.microsoft.com/office/drawing/2014/chart" uri="{C3380CC4-5D6E-409C-BE32-E72D297353CC}">
              <c16:uniqueId val="{00000002-DAC1-4EE2-8B83-6ACE82EF5A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C1-4EE2-8B83-6ACE82EF5A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C1-4EE2-8B83-6ACE82EF5A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C1-4EE2-8B83-6ACE82EF5A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1077</c:v>
                </c:pt>
                <c:pt idx="3">
                  <c:v>966</c:v>
                </c:pt>
                <c:pt idx="6">
                  <c:v>1006</c:v>
                </c:pt>
                <c:pt idx="9">
                  <c:v>956</c:v>
                </c:pt>
                <c:pt idx="12">
                  <c:v>825</c:v>
                </c:pt>
              </c:numCache>
            </c:numRef>
          </c:val>
          <c:extLst>
            <c:ext xmlns:c16="http://schemas.microsoft.com/office/drawing/2014/chart" uri="{C3380CC4-5D6E-409C-BE32-E72D297353CC}">
              <c16:uniqueId val="{00000006-DAC1-4EE2-8B83-6ACE82EF5A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200</c:v>
                </c:pt>
                <c:pt idx="3">
                  <c:v>179</c:v>
                </c:pt>
                <c:pt idx="6">
                  <c:v>163</c:v>
                </c:pt>
                <c:pt idx="9">
                  <c:v>132</c:v>
                </c:pt>
                <c:pt idx="12">
                  <c:v>196</c:v>
                </c:pt>
              </c:numCache>
            </c:numRef>
          </c:val>
          <c:extLst>
            <c:ext xmlns:c16="http://schemas.microsoft.com/office/drawing/2014/chart" uri="{C3380CC4-5D6E-409C-BE32-E72D297353CC}">
              <c16:uniqueId val="{00000007-DAC1-4EE2-8B83-6ACE82EF5A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872</c:v>
                </c:pt>
                <c:pt idx="3">
                  <c:v>865</c:v>
                </c:pt>
                <c:pt idx="6">
                  <c:v>841</c:v>
                </c:pt>
                <c:pt idx="9">
                  <c:v>781</c:v>
                </c:pt>
                <c:pt idx="12">
                  <c:v>716</c:v>
                </c:pt>
              </c:numCache>
            </c:numRef>
          </c:val>
          <c:extLst>
            <c:ext xmlns:c16="http://schemas.microsoft.com/office/drawing/2014/chart" uri="{C3380CC4-5D6E-409C-BE32-E72D297353CC}">
              <c16:uniqueId val="{00000008-DAC1-4EE2-8B83-6ACE82EF5A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AC1-4EE2-8B83-6ACE82EF5A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9665</c:v>
                </c:pt>
                <c:pt idx="3">
                  <c:v>11019</c:v>
                </c:pt>
                <c:pt idx="6">
                  <c:v>11523</c:v>
                </c:pt>
                <c:pt idx="9">
                  <c:v>11942</c:v>
                </c:pt>
                <c:pt idx="12">
                  <c:v>12310</c:v>
                </c:pt>
              </c:numCache>
            </c:numRef>
          </c:val>
          <c:extLst>
            <c:ext xmlns:c16="http://schemas.microsoft.com/office/drawing/2014/chart" uri="{C3380CC4-5D6E-409C-BE32-E72D297353CC}">
              <c16:uniqueId val="{0000000A-DAC1-4EE2-8B83-6ACE82EF5A31}"/>
            </c:ext>
          </c:extLst>
        </c:ser>
        <c:dLbls>
          <c:showLegendKey val="0"/>
          <c:showVal val="0"/>
          <c:showCatName val="0"/>
          <c:showSerName val="0"/>
          <c:showPercent val="0"/>
          <c:showBubbleSize val="0"/>
        </c:dLbls>
        <c:gapWidth val="100"/>
        <c:overlap val="100"/>
        <c:axId val="615971120"/>
        <c:axId val="615971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1370</c:v>
                </c:pt>
                <c:pt idx="2">
                  <c:v>#N/A</c:v>
                </c:pt>
                <c:pt idx="3">
                  <c:v>#N/A</c:v>
                </c:pt>
                <c:pt idx="4">
                  <c:v>1951</c:v>
                </c:pt>
                <c:pt idx="5">
                  <c:v>#N/A</c:v>
                </c:pt>
                <c:pt idx="6">
                  <c:v>#N/A</c:v>
                </c:pt>
                <c:pt idx="7">
                  <c:v>1148</c:v>
                </c:pt>
                <c:pt idx="8">
                  <c:v>#N/A</c:v>
                </c:pt>
                <c:pt idx="9">
                  <c:v>#N/A</c:v>
                </c:pt>
                <c:pt idx="10">
                  <c:v>2437</c:v>
                </c:pt>
                <c:pt idx="11">
                  <c:v>#N/A</c:v>
                </c:pt>
                <c:pt idx="12">
                  <c:v>#N/A</c:v>
                </c:pt>
                <c:pt idx="13">
                  <c:v>2543</c:v>
                </c:pt>
                <c:pt idx="14">
                  <c:v>#N/A</c:v>
                </c:pt>
              </c:numCache>
            </c:numRef>
          </c:val>
          <c:smooth val="0"/>
          <c:extLst>
            <c:ext xmlns:c16="http://schemas.microsoft.com/office/drawing/2014/chart" uri="{C3380CC4-5D6E-409C-BE32-E72D297353CC}">
              <c16:uniqueId val="{0000000B-DAC1-4EE2-8B83-6ACE82EF5A31}"/>
            </c:ext>
          </c:extLst>
        </c:ser>
        <c:dLbls>
          <c:showLegendKey val="0"/>
          <c:showVal val="0"/>
          <c:showCatName val="0"/>
          <c:showSerName val="0"/>
          <c:showPercent val="0"/>
          <c:showBubbleSize val="0"/>
        </c:dLbls>
        <c:marker val="1"/>
        <c:smooth val="0"/>
        <c:axId val="615971120"/>
        <c:axId val="615971512"/>
      </c:lineChart>
      <c:catAx>
        <c:axId val="61597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5971512"/>
        <c:crosses val="autoZero"/>
        <c:auto val="1"/>
        <c:lblAlgn val="ctr"/>
        <c:lblOffset val="100"/>
        <c:tickLblSkip val="1"/>
        <c:tickMarkSkip val="1"/>
        <c:noMultiLvlLbl val="0"/>
      </c:catAx>
      <c:valAx>
        <c:axId val="615971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597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315</c:v>
                </c:pt>
                <c:pt idx="1">
                  <c:v>264</c:v>
                </c:pt>
                <c:pt idx="2">
                  <c:v>319</c:v>
                </c:pt>
              </c:numCache>
            </c:numRef>
          </c:val>
          <c:extLst>
            <c:ext xmlns:c16="http://schemas.microsoft.com/office/drawing/2014/chart" uri="{C3380CC4-5D6E-409C-BE32-E72D297353CC}">
              <c16:uniqueId val="{00000000-FC4A-45F2-9489-86B861311B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1275</c:v>
                </c:pt>
                <c:pt idx="1">
                  <c:v>1133</c:v>
                </c:pt>
                <c:pt idx="2">
                  <c:v>1256</c:v>
                </c:pt>
              </c:numCache>
            </c:numRef>
          </c:val>
          <c:extLst>
            <c:ext xmlns:c16="http://schemas.microsoft.com/office/drawing/2014/chart" uri="{C3380CC4-5D6E-409C-BE32-E72D297353CC}">
              <c16:uniqueId val="{00000001-FC4A-45F2-9489-86B861311B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805</c:v>
                </c:pt>
                <c:pt idx="1">
                  <c:v>718</c:v>
                </c:pt>
                <c:pt idx="2">
                  <c:v>501</c:v>
                </c:pt>
              </c:numCache>
            </c:numRef>
          </c:val>
          <c:extLst>
            <c:ext xmlns:c16="http://schemas.microsoft.com/office/drawing/2014/chart" uri="{C3380CC4-5D6E-409C-BE32-E72D297353CC}">
              <c16:uniqueId val="{00000002-FC4A-45F2-9489-86B861311B2E}"/>
            </c:ext>
          </c:extLst>
        </c:ser>
        <c:dLbls>
          <c:showLegendKey val="0"/>
          <c:showVal val="0"/>
          <c:showCatName val="0"/>
          <c:showSerName val="0"/>
          <c:showPercent val="0"/>
          <c:showBubbleSize val="0"/>
        </c:dLbls>
        <c:gapWidth val="120"/>
        <c:overlap val="100"/>
        <c:axId val="615972688"/>
        <c:axId val="615973080"/>
      </c:barChart>
      <c:catAx>
        <c:axId val="61597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5973080"/>
        <c:crosses val="autoZero"/>
        <c:auto val="1"/>
        <c:lblAlgn val="ctr"/>
        <c:lblOffset val="100"/>
        <c:tickLblSkip val="1"/>
        <c:tickMarkSkip val="1"/>
        <c:noMultiLvlLbl val="0"/>
      </c:catAx>
      <c:valAx>
        <c:axId val="615973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597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{917183E3-7FCA-4233-A125-978671085103}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5E5-4F34-9178-2D300F4663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{31BEE7E5-63A6-465B-A0EE-9CB6B8E5317B}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E5-4F34-9178-2D300F4663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{10D418DF-BF53-4ADE-ABFD-2789C74230AA}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E5-4F34-9178-2D300F4663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{C7B49188-E04E-4F7D-80BB-7ADDDBCA49AC}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E5-4F34-9178-2D300F4663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{03429AF8-89F4-4C04-9AA5-E7D92D64D00E}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E5-4F34-9178-2D300F4663A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{202705EC-2E78-4A35-A155-20C147462DF4}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5E5-4F34-9178-2D300F4663A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{E6D5498E-DCF8-4C2C-9089-E3C560690824}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5E5-4F34-9178-2D300F4663A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{8CD77A7F-4686-4524-97EE-57B536E24F74}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5E5-4F34-9178-2D300F4663A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{8271243B-F98A-46B4-B19B-A6C7F53BABC3}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5E5-4F34-9178-2D300F4663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5E5-4F34-9178-2D300F4663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{77F5A233-84C7-4894-B9AB-F9938BDD1A2C}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5E5-4F34-9178-2D300F4663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{D5C22461-9B62-40F1-BBE1-1E1395283D16}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E5-4F34-9178-2D300F4663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{747F3584-7E06-4E2E-BD0E-FEDF49BD4321}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E5-4F34-9178-2D300F4663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{7517CA69-4AAB-4032-8730-87C6DED76EA9}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E5-4F34-9178-2D300F4663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{7120CE93-263D-4648-ABFA-446916BE1C7F}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E5-4F34-9178-2D300F4663A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{9FD2D218-D6D5-48C1-A562-3FC1C95BD7D6}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5E5-4F34-9178-2D300F4663A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{038AFFB8-7711-4E92-BD75-71023C268F6F}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5E5-4F34-9178-2D300F4663A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{4463F378-6A65-450D-BA6A-D942B9AC37DE}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5E5-4F34-9178-2D300F4663A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{C1CBBEF7-309E-451D-9830-D6D2E0666ECA}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5E5-4F34-9178-2D300F4663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25E5-4F34-9178-2D300F4663AA}"/>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{50BB3A2A-ED5A-4D84-AB27-2BAF93F3335D}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000-4D98-8C44-F1E00F54CA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{87E37747-3C14-4DB7-AD1C-1EC80E72D718}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00-4D98-8C44-F1E00F54CA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{39C0222C-AB61-49C1-BDE5-DADCDD1B1F0C}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00-4D98-8C44-F1E00F54CA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{498F6C92-9895-41BB-84AE-8FB7DEB5516A}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00-4D98-8C44-F1E00F54CA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{9650FDCC-5D9D-4B71-BAA6-C9648C835974}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00-4D98-8C44-F1E00F54CA7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{2E1E4C17-FDAF-4C42-95A2-22015ABF211C}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000-4D98-8C44-F1E00F54CA7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{863E433C-2F2B-4894-A17A-9F1B43FB0F91}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000-4D98-8C44-F1E00F54CA7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{6FE0ED66-C2BE-49B6-9F04-F52A9FD9F18E}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000-4D98-8C44-F1E00F54CA7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{115BD335-F6A6-49D1-860E-EFC1F04A6323}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000-4D98-8C44-F1E00F54CA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9.8000000000000007</c:v>
                </c:pt>
                <c:pt idx="16">
                  <c:v>8.6</c:v>
                </c:pt>
                <c:pt idx="24">
                  <c:v>9.8000000000000007</c:v>
                </c:pt>
                <c:pt idx="32">
                  <c:v>12.1</c:v>
                </c:pt>
              </c:numCache>
            </c:numRef>
          </c:xVal>
          <c:yVal>
            <c:numRef>
              <c:f>公会計指標分析・財政指標組合せ分析表!$BP$73:$DC$73</c:f>
              <c:numCache>
                <c:formatCode>#,##0.0;"▲ "#,##0.0</c:formatCode>
                <c:ptCount val="40"/>
                <c:pt idx="0">
                  <c:v>46.1</c:v>
                </c:pt>
                <c:pt idx="8">
                  <c:v>67.400000000000006</c:v>
                </c:pt>
                <c:pt idx="16">
                  <c:v>38.700000000000003</c:v>
                </c:pt>
                <c:pt idx="24">
                  <c:v>81.5</c:v>
                </c:pt>
                <c:pt idx="32">
                  <c:v>82.7</c:v>
                </c:pt>
              </c:numCache>
            </c:numRef>
          </c:yVal>
          <c:smooth val="0"/>
          <c:extLst>
            <c:ext xmlns:c16="http://schemas.microsoft.com/office/drawing/2014/chart" uri="{C3380CC4-5D6E-409C-BE32-E72D297353CC}">
              <c16:uniqueId val="{00000009-C000-4D98-8C44-F1E00F54CA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{DC272C24-ACC3-4762-914E-9AD304B2AF8E}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000-4D98-8C44-F1E00F54CA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{09E388CA-F47A-411F-8698-1723F8E0D7D7}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00-4D98-8C44-F1E00F54CA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{F0B76D3C-1948-46C8-ACC5-FB84A4113356}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00-4D98-8C44-F1E00F54CA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{76D1F58E-6FE6-4BE4-B437-A9FF922331EE}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00-4D98-8C44-F1E00F54CA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{AE317A72-67AD-4947-9F87-F4C011F2F134}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00-4D98-8C44-F1E00F54CA7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{BF7A29F9-4F8F-42FE-AE5C-457B2B0F5E84}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000-4D98-8C44-F1E00F54CA78}"/>
                </c:ext>
              </c:extLst>
            </c:dLbl>
            <c:dLbl>
              <c:idx val="16"/>
              <c:layout>
                <c:manualLayout>
                  <c:x val="-2.8325347021200341E-2"/>
                  <c:y val="-8.133737286005211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{0DF7E16D-85C1-4C58-A9AE-A7F6DBBC54EF}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000-4D98-8C44-F1E00F54CA78}"/>
                </c:ext>
              </c:extLst>
            </c:dLbl>
            <c:dLbl>
              <c:idx val="24"/>
              <c:layout>
                <c:manualLayout>
                  <c:x val="-3.5070636217020938E-2"/>
                  <c:y val="-7.187700997392307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{AE6EBC26-F49A-4621-9D97-076C18F553F7}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000-4D98-8C44-F1E00F54CA78}"/>
                </c:ext>
              </c:extLst>
            </c:dLbl>
            <c:dLbl>
              <c:idx val="32"/>
              <c:layout>
                <c:manualLayout>
                  <c:x val="-3.1697991619110633E-2"/>
                  <c:y val="-3.403555842940680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{3B6432F1-923F-431A-9EEC-50555EBFAB64}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000-4D98-8C44-F1E00F54CA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000-4D98-8C44-F1E00F54CA78}"/>
            </c:ext>
          </c:extLst>
        </c:ser>
        <c:dLbls>
          <c:showLegendKey val="0"/>
          <c:showVal val="1"/>
          <c:showCatName val="0"/>
          <c:showSerName val="0"/>
          <c:showPercent val="0"/>
          <c:showBubbleSize val="0"/>
        </c:dLbls>
        <c:axId val="84219776"/>
        <c:axId val="84234240"/>
      </c:scatterChart>
      <c:valAx>
        <c:axId val="84219776"/>
        <c:scaling>
          <c:orientation val="minMax"/>
          <c:max val="12.4"/>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の辺地対策事業や緊急防災減債事業における投資的事業の実施により公債費率ベースでは増加しているが、積極的に普通交付税補填率の高い起債を借入れるように努めているため、実質公債比率ベースとしては上昇していない。しかしながら、長期的視野をもちプライマリーバランスに配慮しながら起債借入を行っていく、また償還金等について年次的に平準化するよう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額と充当可能額のバランスを保っているが引き続き適正なバランスを保つように起債と基金支消を行うとともに実施事業の取捨選択を行う。また余剰金が発生した場合、積極的に減債基金への積立てを行い、将来負担額の負担を抑えるよう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北海道東川町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過年度に実施した大型建設事業の起債償還分の取崩しを適正に実施し、併せて年度内の財源調整において積立を実施したため減少幅を最小限としている。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ヶ年で実施した新東川小学校整備関連事業に伴い、過去に積立をおこなった減債基金の取り崩しと予定しているため減少する見込み。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公共施設整備等の大型事業実施に備え積み立て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写真の町文化基金 写真の町における文化振興事業に備え積み立て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a:solidFill>
                <a:schemeClr val="dk1"/>
              </a:solidFill>
              <a:effectLst/>
              <a:latin typeface="ＭＳ ゴシック" panose="020B0609070205080204" pitchFamily="49" charset="-128"/>
              <a:ea typeface="ＭＳ ゴシック" panose="020B0609070205080204" pitchFamily="49" charset="-128"/>
              <a:cs typeface="+mn-cs"/>
            </a:rPr>
            <a:t>「写真の町」ひがしかわ株主基金 ひがしかわ株主制度寄附による事業実施に備えた積み立て</a:t>
          </a:r>
          <a:endParaRPr lang="en-US" altLang="ja-JP" sz="13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a:solidFill>
                <a:schemeClr val="dk1"/>
              </a:solidFill>
              <a:effectLst/>
              <a:latin typeface="ＭＳ ゴシック" panose="020B0609070205080204" pitchFamily="49" charset="-128"/>
              <a:ea typeface="ＭＳ ゴシック" panose="020B0609070205080204" pitchFamily="49" charset="-128"/>
              <a:cs typeface="+mn-cs"/>
            </a:rPr>
            <a:t>地域振興基金</a:t>
          </a:r>
          <a:r>
            <a:rPr lang="ja-JP" altLang="en-US" sz="1300">
              <a:latin typeface="ＭＳ ゴシック" panose="020B0609070205080204" pitchFamily="49" charset="-128"/>
              <a:ea typeface="ＭＳ ゴシック" panose="020B0609070205080204" pitchFamily="49" charset="-128"/>
            </a:rPr>
            <a:t> 東川町地域振興事業に備えた積み立て</a:t>
          </a:r>
          <a:endParaRPr lang="en-US" altLang="ja-JP" sz="1300">
            <a:latin typeface="ＭＳ ゴシック" panose="020B0609070205080204" pitchFamily="49" charset="-128"/>
            <a:ea typeface="ＭＳ ゴシック" panose="020B0609070205080204" pitchFamily="49" charset="-128"/>
          </a:endParaRPr>
        </a:p>
        <a:p>
          <a:r>
            <a:rPr lang="ja-JP" altLang="en-US" sz="1300" b="0" i="0" u="none" strike="noStrike">
              <a:solidFill>
                <a:schemeClr val="dk1"/>
              </a:solidFill>
              <a:effectLst/>
              <a:latin typeface="ＭＳ ゴシック" panose="020B0609070205080204" pitchFamily="49" charset="-128"/>
              <a:ea typeface="ＭＳ ゴシック" panose="020B0609070205080204" pitchFamily="49" charset="-128"/>
              <a:cs typeface="+mn-cs"/>
            </a:rPr>
            <a:t>小西健二奨学基金</a:t>
          </a:r>
          <a:r>
            <a:rPr lang="ja-JP" altLang="en-US" sz="1300">
              <a:latin typeface="ＭＳ ゴシック" panose="020B0609070205080204" pitchFamily="49" charset="-128"/>
              <a:ea typeface="ＭＳ ゴシック" panose="020B0609070205080204" pitchFamily="49" charset="-128"/>
            </a:rPr>
            <a:t> 寄附者小西健二様の意向による奨学金給付の原資とする積み立て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複合交流施設せんとぴゅあ建設による取崩し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「写真の町」ひがしかわ株主基金</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 事業実施による取崩し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財政調整基金、減債基金と併せて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基金に頼らない財源確保に努め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各年度における財源調整による増減。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年度間の財源調整のための基金であるが、極力財政調整基金に頼らない財源確保に努める。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過年度に実施した大型建設事業の起債償還分の取崩しを適正に実施し、併せて年度内の財源調整において積立を実施したため減少幅を最小限としている</a:t>
          </a:r>
          <a:r>
            <a:rPr kumimoji="1" lang="ja-JP" altLang="en-US"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endParaRPr>
        </a:p>
        <a:p>
          <a:r>
            <a:rPr kumimoji="1" lang="ja-JP" altLang="ja-JP" sz="1300">
              <a:solidFill>
                <a:schemeClr val="dk1"/>
              </a:solidFill>
              <a:effectLst/>
              <a:latin typeface="+mn-lt"/>
              <a:ea typeface="+mn-ea"/>
              <a:cs typeface="+mn-cs"/>
            </a:rPr>
            <a:t>減債基金は平成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年度より</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ヶ年で実施した新東川小学校整備関連事業に伴い、過去に積立をおこなった減債基金の取り崩しと予定しているため減少する見込み</a:t>
          </a:r>
          <a:r>
            <a:rPr kumimoji="0" lang="ja-JP" altLang="en-US"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8,328
8,002
247.30
9,907,752
9,609,022
260,430
3,938,996
12,310,281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月</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日現在において固定資産台帳整備中であるため、整備後分析を行う予定</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類似団体と比較して、年数が長くなっているが、充当可能基金が増加していく見込みのため、今後は減少していく予定</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7" name="テキスト ボックス 6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69" name="テキスト ボックス 6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1" name="テキスト ボックス 7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3" name="テキスト ボックス 7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77" name="直線コネクタ 76"/>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80"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81" name="直線コネクタ 80"/>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82"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83" name="フローチャート: 判断 82"/>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162630</xdr:rowOff>
    </xdr:from>
    <xdr:to>
      <xdr:col>76</xdr:col>
      <xdr:colOff>73025</xdr:colOff>
      <xdr:row>31</xdr:row>
      <xdr:rowOff>92780</xdr:rowOff>
    </xdr:to>
    <xdr:sp macro="" textlink="">
      <xdr:nvSpPr>
        <xdr:cNvPr id="89" name="楕円 88"/>
        <xdr:cNvSpPr/>
      </xdr:nvSpPr>
      <xdr:spPr>
        <a:xfrm>
          <a:off x="14744700" y="60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14057</xdr:rowOff>
    </xdr:from>
    <xdr:ext cx="340478" cy="259045"/>
    <xdr:sp macro="" textlink="">
      <xdr:nvSpPr>
        <xdr:cNvPr id="90" name="債務償還可能年数該当値テキスト"/>
        <xdr:cNvSpPr txBox="1"/>
      </xdr:nvSpPr>
      <xdr:spPr>
        <a:xfrm>
          <a:off x="14846300" y="592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8,328
8,002
247.30
9,907,752
9,609,022
260,430
3,938,996
12,310,281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月</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日現在において固定資産台帳整備中であるため、整備後分析を行う予定</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8,328
8,002
247.30
9,907,752
9,609,022
260,430
3,938,996
12,310,281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月</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日現在において固定資産台帳整備中であるため、整備後分析を行う予定</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8,328
8,002
247.30
9,907,752
9,609,022
260,430
3,938,996
12,310,281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長引く景気低迷による個人・法人関係税の減収等から</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と類似団体平均を下回っているため、退職者不補充等による職員数の削減による人件費の削減、一般財源のみの臨時的ソフト事業を峻別し、投資的経費を抑制する等、歳出の徹底的な見直しを実施するとともに、税収の徴収率向上にあわせ、積極的な外資（助成金・協賛金・ふるさと納税等）の獲得を目指し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0" name="直線コネクタ 69"/>
        <xdr:cNvCxnSpPr/>
      </xdr:nvCxnSpPr>
      <xdr:spPr>
        <a:xfrm>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3" name="直線コネクタ 72"/>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6" name="直線コネクタ 75"/>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9072</xdr:rowOff>
    </xdr:to>
    <xdr:cxnSp macro="">
      <xdr:nvCxnSpPr>
        <xdr:cNvPr id="79" name="直線コネクタ 78"/>
        <xdr:cNvCxnSpPr/>
      </xdr:nvCxnSpPr>
      <xdr:spPr>
        <a:xfrm>
          <a:off x="1447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1" name="楕円 90"/>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92" name="テキスト ボックス 91"/>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94" name="テキスト ボックス 93"/>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96" name="テキスト ボックス 95"/>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98" name="テキスト ボックス 97"/>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積極的な高利率の地方債の借換等により類似団体の平均以下となっているが扶助費や福祉関係経費の増加が見込まれるので、引き続き行財政改革へ取り組みを行い、義務的経費の削減に努めて現在の水準を維持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15494</xdr:rowOff>
    </xdr:from>
    <xdr:to>
      <xdr:col>23</xdr:col>
      <xdr:colOff>133350</xdr:colOff>
      <xdr:row>62</xdr:row>
      <xdr:rowOff>78232</xdr:rowOff>
    </xdr:to>
    <xdr:cxnSp macro="">
      <xdr:nvCxnSpPr>
        <xdr:cNvPr id="131" name="直線コネクタ 130"/>
        <xdr:cNvCxnSpPr/>
      </xdr:nvCxnSpPr>
      <xdr:spPr>
        <a:xfrm>
          <a:off x="4114800" y="1064539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90424</xdr:rowOff>
    </xdr:from>
    <xdr:to>
      <xdr:col>19</xdr:col>
      <xdr:colOff>133350</xdr:colOff>
      <xdr:row>62</xdr:row>
      <xdr:rowOff>15494</xdr:rowOff>
    </xdr:to>
    <xdr:cxnSp macro="">
      <xdr:nvCxnSpPr>
        <xdr:cNvPr id="134" name="直線コネクタ 133"/>
        <xdr:cNvCxnSpPr/>
      </xdr:nvCxnSpPr>
      <xdr:spPr>
        <a:xfrm>
          <a:off x="3225800" y="105488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61468</xdr:rowOff>
    </xdr:from>
    <xdr:to>
      <xdr:col>15</xdr:col>
      <xdr:colOff>82550</xdr:colOff>
      <xdr:row>61</xdr:row>
      <xdr:rowOff>90424</xdr:rowOff>
    </xdr:to>
    <xdr:cxnSp macro="">
      <xdr:nvCxnSpPr>
        <xdr:cNvPr id="137" name="直線コネクタ 136"/>
        <xdr:cNvCxnSpPr/>
      </xdr:nvCxnSpPr>
      <xdr:spPr>
        <a:xfrm>
          <a:off x="2336800" y="105199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42164</xdr:rowOff>
    </xdr:from>
    <xdr:to>
      <xdr:col>11</xdr:col>
      <xdr:colOff>31750</xdr:colOff>
      <xdr:row>61</xdr:row>
      <xdr:rowOff>61468</xdr:rowOff>
    </xdr:to>
    <xdr:cxnSp macro="">
      <xdr:nvCxnSpPr>
        <xdr:cNvPr id="140" name="直線コネクタ 139"/>
        <xdr:cNvCxnSpPr/>
      </xdr:nvCxnSpPr>
      <xdr:spPr>
        <a:xfrm>
          <a:off x="1447800" y="1050061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27432</xdr:rowOff>
    </xdr:from>
    <xdr:to>
      <xdr:col>23</xdr:col>
      <xdr:colOff>184150</xdr:colOff>
      <xdr:row>62</xdr:row>
      <xdr:rowOff>129032</xdr:rowOff>
    </xdr:to>
    <xdr:sp macro="" textlink="">
      <xdr:nvSpPr>
        <xdr:cNvPr id="150" name="楕円 149"/>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43959</xdr:rowOff>
    </xdr:from>
    <xdr:ext cx="762000" cy="259045"/>
    <xdr:sp macro="" textlink="">
      <xdr:nvSpPr>
        <xdr:cNvPr id="151" name="財政構造の弾力性該当値テキスト"/>
        <xdr:cNvSpPr txBox="1"/>
      </xdr:nvSpPr>
      <xdr:spPr>
        <a:xfrm>
          <a:off x="50419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136144</xdr:rowOff>
    </xdr:from>
    <xdr:to>
      <xdr:col>19</xdr:col>
      <xdr:colOff>184150</xdr:colOff>
      <xdr:row>62</xdr:row>
      <xdr:rowOff>66294</xdr:rowOff>
    </xdr:to>
    <xdr:sp macro="" textlink="">
      <xdr:nvSpPr>
        <xdr:cNvPr id="152" name="楕円 151"/>
        <xdr:cNvSpPr/>
      </xdr:nvSpPr>
      <xdr:spPr>
        <a:xfrm>
          <a:off x="4064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76471</xdr:rowOff>
    </xdr:from>
    <xdr:ext cx="736600" cy="259045"/>
    <xdr:sp macro="" textlink="">
      <xdr:nvSpPr>
        <xdr:cNvPr id="153" name="テキスト ボックス 152"/>
        <xdr:cNvSpPr txBox="1"/>
      </xdr:nvSpPr>
      <xdr:spPr>
        <a:xfrm>
          <a:off x="3733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39624</xdr:rowOff>
    </xdr:from>
    <xdr:to>
      <xdr:col>15</xdr:col>
      <xdr:colOff>133350</xdr:colOff>
      <xdr:row>61</xdr:row>
      <xdr:rowOff>141224</xdr:rowOff>
    </xdr:to>
    <xdr:sp macro="" textlink="">
      <xdr:nvSpPr>
        <xdr:cNvPr id="154" name="楕円 153"/>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55" name="テキスト ボックス 154"/>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10668</xdr:rowOff>
    </xdr:from>
    <xdr:to>
      <xdr:col>11</xdr:col>
      <xdr:colOff>82550</xdr:colOff>
      <xdr:row>61</xdr:row>
      <xdr:rowOff>112268</xdr:rowOff>
    </xdr:to>
    <xdr:sp macro="" textlink="">
      <xdr:nvSpPr>
        <xdr:cNvPr id="156" name="楕円 155"/>
        <xdr:cNvSpPr/>
      </xdr:nvSpPr>
      <xdr:spPr>
        <a:xfrm>
          <a:off x="2286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122445</xdr:rowOff>
    </xdr:from>
    <xdr:ext cx="762000" cy="259045"/>
    <xdr:sp macro="" textlink="">
      <xdr:nvSpPr>
        <xdr:cNvPr id="157" name="テキスト ボックス 156"/>
        <xdr:cNvSpPr txBox="1"/>
      </xdr:nvSpPr>
      <xdr:spPr>
        <a:xfrm>
          <a:off x="1955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58" name="楕円 157"/>
        <xdr:cNvSpPr/>
      </xdr:nvSpPr>
      <xdr:spPr>
        <a:xfrm>
          <a:off x="1397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103141</xdr:rowOff>
    </xdr:from>
    <xdr:ext cx="762000" cy="259045"/>
    <xdr:sp macro="" textlink="">
      <xdr:nvSpPr>
        <xdr:cNvPr id="159" name="テキスト ボックス 158"/>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ゴミ処理、消防業務、葬祭業務、介護保険業務や国民健康保険業務を一部事務組合や広域連合で行うことで経費の抑制に努め一定の水準で推移しているが、今後は、民間でも実施可能な部分については、指定管理制度の導入を行い、コスト削減を図る。引き続き経費の抑制方策を検討し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6840</xdr:rowOff>
    </xdr:from>
    <xdr:to>
      <xdr:col>23</xdr:col>
      <xdr:colOff>133350</xdr:colOff>
      <xdr:row>84</xdr:row>
      <xdr:rowOff>29240</xdr:rowOff>
    </xdr:to>
    <xdr:cxnSp macro="">
      <xdr:nvCxnSpPr>
        <xdr:cNvPr id="196" name="直線コネクタ 195"/>
        <xdr:cNvCxnSpPr/>
      </xdr:nvCxnSpPr>
      <xdr:spPr>
        <a:xfrm flipV="1">
          <a:off x="4114800" y="14408640"/>
          <a:ext cx="838200" cy="2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112402</xdr:rowOff>
    </xdr:from>
    <xdr:to>
      <xdr:col>19</xdr:col>
      <xdr:colOff>133350</xdr:colOff>
      <xdr:row>84</xdr:row>
      <xdr:rowOff>29240</xdr:rowOff>
    </xdr:to>
    <xdr:cxnSp macro="">
      <xdr:nvCxnSpPr>
        <xdr:cNvPr id="199" name="直線コネクタ 198"/>
        <xdr:cNvCxnSpPr/>
      </xdr:nvCxnSpPr>
      <xdr:spPr>
        <a:xfrm>
          <a:off x="3225800" y="14342752"/>
          <a:ext cx="889000" cy="8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76583</xdr:rowOff>
    </xdr:from>
    <xdr:to>
      <xdr:col>15</xdr:col>
      <xdr:colOff>82550</xdr:colOff>
      <xdr:row>83</xdr:row>
      <xdr:rowOff>112402</xdr:rowOff>
    </xdr:to>
    <xdr:cxnSp macro="">
      <xdr:nvCxnSpPr>
        <xdr:cNvPr id="202" name="直線コネクタ 201"/>
        <xdr:cNvCxnSpPr/>
      </xdr:nvCxnSpPr>
      <xdr:spPr>
        <a:xfrm>
          <a:off x="2336800" y="14306933"/>
          <a:ext cx="889000" cy="3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74070</xdr:rowOff>
    </xdr:from>
    <xdr:to>
      <xdr:col>11</xdr:col>
      <xdr:colOff>31750</xdr:colOff>
      <xdr:row>83</xdr:row>
      <xdr:rowOff>76583</xdr:rowOff>
    </xdr:to>
    <xdr:cxnSp macro="">
      <xdr:nvCxnSpPr>
        <xdr:cNvPr id="205" name="直線コネクタ 204"/>
        <xdr:cNvCxnSpPr/>
      </xdr:nvCxnSpPr>
      <xdr:spPr>
        <a:xfrm>
          <a:off x="1447800" y="14304420"/>
          <a:ext cx="889000" cy="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127490</xdr:rowOff>
    </xdr:from>
    <xdr:to>
      <xdr:col>23</xdr:col>
      <xdr:colOff>184150</xdr:colOff>
      <xdr:row>84</xdr:row>
      <xdr:rowOff>57640</xdr:rowOff>
    </xdr:to>
    <xdr:sp macro="" textlink="">
      <xdr:nvSpPr>
        <xdr:cNvPr id="215" name="楕円 214"/>
        <xdr:cNvSpPr/>
      </xdr:nvSpPr>
      <xdr:spPr>
        <a:xfrm>
          <a:off x="4902200" y="1435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99567</xdr:rowOff>
    </xdr:from>
    <xdr:ext cx="762000" cy="259045"/>
    <xdr:sp macro="" textlink="">
      <xdr:nvSpPr>
        <xdr:cNvPr id="216" name="人件費・物件費等の状況該当値テキスト"/>
        <xdr:cNvSpPr txBox="1"/>
      </xdr:nvSpPr>
      <xdr:spPr>
        <a:xfrm>
          <a:off x="5041900" y="1432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149890</xdr:rowOff>
    </xdr:from>
    <xdr:to>
      <xdr:col>19</xdr:col>
      <xdr:colOff>184150</xdr:colOff>
      <xdr:row>84</xdr:row>
      <xdr:rowOff>80040</xdr:rowOff>
    </xdr:to>
    <xdr:sp macro="" textlink="">
      <xdr:nvSpPr>
        <xdr:cNvPr id="217" name="楕円 216"/>
        <xdr:cNvSpPr/>
      </xdr:nvSpPr>
      <xdr:spPr>
        <a:xfrm>
          <a:off x="4064000" y="1438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64817</xdr:rowOff>
    </xdr:from>
    <xdr:ext cx="736600" cy="259045"/>
    <xdr:sp macro="" textlink="">
      <xdr:nvSpPr>
        <xdr:cNvPr id="218" name="テキスト ボックス 217"/>
        <xdr:cNvSpPr txBox="1"/>
      </xdr:nvSpPr>
      <xdr:spPr>
        <a:xfrm>
          <a:off x="3733800" y="1446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61602</xdr:rowOff>
    </xdr:from>
    <xdr:to>
      <xdr:col>15</xdr:col>
      <xdr:colOff>133350</xdr:colOff>
      <xdr:row>83</xdr:row>
      <xdr:rowOff>163202</xdr:rowOff>
    </xdr:to>
    <xdr:sp macro="" textlink="">
      <xdr:nvSpPr>
        <xdr:cNvPr id="219" name="楕円 218"/>
        <xdr:cNvSpPr/>
      </xdr:nvSpPr>
      <xdr:spPr>
        <a:xfrm>
          <a:off x="3175000" y="1429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147979</xdr:rowOff>
    </xdr:from>
    <xdr:ext cx="762000" cy="259045"/>
    <xdr:sp macro="" textlink="">
      <xdr:nvSpPr>
        <xdr:cNvPr id="220" name="テキスト ボックス 219"/>
        <xdr:cNvSpPr txBox="1"/>
      </xdr:nvSpPr>
      <xdr:spPr>
        <a:xfrm>
          <a:off x="2844800" y="1437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25783</xdr:rowOff>
    </xdr:from>
    <xdr:to>
      <xdr:col>11</xdr:col>
      <xdr:colOff>82550</xdr:colOff>
      <xdr:row>83</xdr:row>
      <xdr:rowOff>127383</xdr:rowOff>
    </xdr:to>
    <xdr:sp macro="" textlink="">
      <xdr:nvSpPr>
        <xdr:cNvPr id="221" name="楕円 220"/>
        <xdr:cNvSpPr/>
      </xdr:nvSpPr>
      <xdr:spPr>
        <a:xfrm>
          <a:off x="2286000" y="1425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137560</xdr:rowOff>
    </xdr:from>
    <xdr:ext cx="762000" cy="259045"/>
    <xdr:sp macro="" textlink="">
      <xdr:nvSpPr>
        <xdr:cNvPr id="222" name="テキスト ボックス 221"/>
        <xdr:cNvSpPr txBox="1"/>
      </xdr:nvSpPr>
      <xdr:spPr>
        <a:xfrm>
          <a:off x="1955800" y="1402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23270</xdr:rowOff>
    </xdr:from>
    <xdr:to>
      <xdr:col>7</xdr:col>
      <xdr:colOff>31750</xdr:colOff>
      <xdr:row>83</xdr:row>
      <xdr:rowOff>124870</xdr:rowOff>
    </xdr:to>
    <xdr:sp macro="" textlink="">
      <xdr:nvSpPr>
        <xdr:cNvPr id="223" name="楕円 222"/>
        <xdr:cNvSpPr/>
      </xdr:nvSpPr>
      <xdr:spPr>
        <a:xfrm>
          <a:off x="1397000" y="1425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109647</xdr:rowOff>
    </xdr:from>
    <xdr:ext cx="762000" cy="259045"/>
    <xdr:sp macro="" textlink="">
      <xdr:nvSpPr>
        <xdr:cNvPr id="224" name="テキスト ボックス 223"/>
        <xdr:cNvSpPr txBox="1"/>
      </xdr:nvSpPr>
      <xdr:spPr>
        <a:xfrm>
          <a:off x="1066800" y="143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以前は類似団体平均を大幅に上回る状況であったが、平成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年度に実施した給与表の見直しに伴い類似団体平均を若干上回る状況まで改善した。今後も退職者不補充等による職員数の削減を図り、給与費の抑制と縮減に努める。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42757</xdr:rowOff>
    </xdr:from>
    <xdr:to>
      <xdr:col>81</xdr:col>
      <xdr:colOff>44450</xdr:colOff>
      <xdr:row>87</xdr:row>
      <xdr:rowOff>42757</xdr:rowOff>
    </xdr:to>
    <xdr:cxnSp macro="">
      <xdr:nvCxnSpPr>
        <xdr:cNvPr id="258" name="直線コネクタ 257"/>
        <xdr:cNvCxnSpPr/>
      </xdr:nvCxnSpPr>
      <xdr:spPr>
        <a:xfrm>
          <a:off x="16179800" y="149589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165946</xdr:rowOff>
    </xdr:from>
    <xdr:to>
      <xdr:col>77</xdr:col>
      <xdr:colOff>44450</xdr:colOff>
      <xdr:row>87</xdr:row>
      <xdr:rowOff>42757</xdr:rowOff>
    </xdr:to>
    <xdr:cxnSp macro="">
      <xdr:nvCxnSpPr>
        <xdr:cNvPr id="261" name="直線コネクタ 260"/>
        <xdr:cNvCxnSpPr/>
      </xdr:nvCxnSpPr>
      <xdr:spPr>
        <a:xfrm>
          <a:off x="15290800" y="1491064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165946</xdr:rowOff>
    </xdr:from>
    <xdr:to>
      <xdr:col>72</xdr:col>
      <xdr:colOff>203200</xdr:colOff>
      <xdr:row>87</xdr:row>
      <xdr:rowOff>10584</xdr:rowOff>
    </xdr:to>
    <xdr:cxnSp macro="">
      <xdr:nvCxnSpPr>
        <xdr:cNvPr id="264" name="直線コネクタ 263"/>
        <xdr:cNvCxnSpPr/>
      </xdr:nvCxnSpPr>
      <xdr:spPr>
        <a:xfrm flipV="1">
          <a:off x="14401800" y="149106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10584</xdr:rowOff>
    </xdr:to>
    <xdr:cxnSp macro="">
      <xdr:nvCxnSpPr>
        <xdr:cNvPr id="267" name="直線コネクタ 266"/>
        <xdr:cNvCxnSpPr/>
      </xdr:nvCxnSpPr>
      <xdr:spPr>
        <a:xfrm>
          <a:off x="13512800" y="1491868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163407</xdr:rowOff>
    </xdr:from>
    <xdr:to>
      <xdr:col>81</xdr:col>
      <xdr:colOff>95250</xdr:colOff>
      <xdr:row>87</xdr:row>
      <xdr:rowOff>93557</xdr:rowOff>
    </xdr:to>
    <xdr:sp macro="" textlink="">
      <xdr:nvSpPr>
        <xdr:cNvPr id="277" name="楕円 276"/>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135484</xdr:rowOff>
    </xdr:from>
    <xdr:ext cx="762000" cy="259045"/>
    <xdr:sp macro="" textlink="">
      <xdr:nvSpPr>
        <xdr:cNvPr id="278" name="給与水準   （国との比較）該当値テキスト"/>
        <xdr:cNvSpPr txBox="1"/>
      </xdr:nvSpPr>
      <xdr:spPr>
        <a:xfrm>
          <a:off x="17106900" y="148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163407</xdr:rowOff>
    </xdr:from>
    <xdr:to>
      <xdr:col>77</xdr:col>
      <xdr:colOff>95250</xdr:colOff>
      <xdr:row>87</xdr:row>
      <xdr:rowOff>93557</xdr:rowOff>
    </xdr:to>
    <xdr:sp macro="" textlink="">
      <xdr:nvSpPr>
        <xdr:cNvPr id="279" name="楕円 278"/>
        <xdr:cNvSpPr/>
      </xdr:nvSpPr>
      <xdr:spPr>
        <a:xfrm>
          <a:off x="16129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78334</xdr:rowOff>
    </xdr:from>
    <xdr:ext cx="736600" cy="259045"/>
    <xdr:sp macro="" textlink="">
      <xdr:nvSpPr>
        <xdr:cNvPr id="280" name="テキスト ボックス 279"/>
        <xdr:cNvSpPr txBox="1"/>
      </xdr:nvSpPr>
      <xdr:spPr>
        <a:xfrm>
          <a:off x="15798800" y="1499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115146</xdr:rowOff>
    </xdr:from>
    <xdr:to>
      <xdr:col>73</xdr:col>
      <xdr:colOff>44450</xdr:colOff>
      <xdr:row>87</xdr:row>
      <xdr:rowOff>45296</xdr:rowOff>
    </xdr:to>
    <xdr:sp macro="" textlink="">
      <xdr:nvSpPr>
        <xdr:cNvPr id="281" name="楕円 280"/>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30073</xdr:rowOff>
    </xdr:from>
    <xdr:ext cx="762000" cy="259045"/>
    <xdr:sp macro="" textlink="">
      <xdr:nvSpPr>
        <xdr:cNvPr id="282" name="テキスト ボックス 281"/>
        <xdr:cNvSpPr txBox="1"/>
      </xdr:nvSpPr>
      <xdr:spPr>
        <a:xfrm>
          <a:off x="14909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3" name="楕円 282"/>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4" name="テキスト ボックス 283"/>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5" name="楕円 284"/>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86" name="テキスト ボックス 285"/>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従前より退職者不補充等による職員数の削減を図っているが、住民サービスを維持するため、必要な職員数を維持していく。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88868</xdr:rowOff>
    </xdr:from>
    <xdr:to>
      <xdr:col>81</xdr:col>
      <xdr:colOff>44450</xdr:colOff>
      <xdr:row>59</xdr:row>
      <xdr:rowOff>99123</xdr:rowOff>
    </xdr:to>
    <xdr:cxnSp macro="">
      <xdr:nvCxnSpPr>
        <xdr:cNvPr id="317" name="直線コネクタ 316"/>
        <xdr:cNvCxnSpPr/>
      </xdr:nvCxnSpPr>
      <xdr:spPr>
        <a:xfrm flipV="1">
          <a:off x="16179800" y="10204418"/>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99123</xdr:rowOff>
    </xdr:from>
    <xdr:to>
      <xdr:col>77</xdr:col>
      <xdr:colOff>44450</xdr:colOff>
      <xdr:row>59</xdr:row>
      <xdr:rowOff>112999</xdr:rowOff>
    </xdr:to>
    <xdr:cxnSp macro="">
      <xdr:nvCxnSpPr>
        <xdr:cNvPr id="320" name="直線コネクタ 319"/>
        <xdr:cNvCxnSpPr/>
      </xdr:nvCxnSpPr>
      <xdr:spPr>
        <a:xfrm flipV="1">
          <a:off x="15290800" y="10214673"/>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112999</xdr:rowOff>
    </xdr:from>
    <xdr:to>
      <xdr:col>72</xdr:col>
      <xdr:colOff>203200</xdr:colOff>
      <xdr:row>59</xdr:row>
      <xdr:rowOff>144367</xdr:rowOff>
    </xdr:to>
    <xdr:cxnSp macro="">
      <xdr:nvCxnSpPr>
        <xdr:cNvPr id="323" name="直線コネクタ 322"/>
        <xdr:cNvCxnSpPr/>
      </xdr:nvCxnSpPr>
      <xdr:spPr>
        <a:xfrm flipV="1">
          <a:off x="14401800" y="10228549"/>
          <a:ext cx="8890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144367</xdr:rowOff>
    </xdr:from>
    <xdr:to>
      <xdr:col>68</xdr:col>
      <xdr:colOff>152400</xdr:colOff>
      <xdr:row>59</xdr:row>
      <xdr:rowOff>163671</xdr:rowOff>
    </xdr:to>
    <xdr:cxnSp macro="">
      <xdr:nvCxnSpPr>
        <xdr:cNvPr id="326" name="直線コネクタ 325"/>
        <xdr:cNvCxnSpPr/>
      </xdr:nvCxnSpPr>
      <xdr:spPr>
        <a:xfrm flipV="1">
          <a:off x="13512800" y="1025991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38068</xdr:rowOff>
    </xdr:from>
    <xdr:to>
      <xdr:col>81</xdr:col>
      <xdr:colOff>95250</xdr:colOff>
      <xdr:row>59</xdr:row>
      <xdr:rowOff>139668</xdr:rowOff>
    </xdr:to>
    <xdr:sp macro="" textlink="">
      <xdr:nvSpPr>
        <xdr:cNvPr id="336" name="楕円 335"/>
        <xdr:cNvSpPr/>
      </xdr:nvSpPr>
      <xdr:spPr>
        <a:xfrm>
          <a:off x="16967200" y="101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54595</xdr:rowOff>
    </xdr:from>
    <xdr:ext cx="762000" cy="259045"/>
    <xdr:sp macro="" textlink="">
      <xdr:nvSpPr>
        <xdr:cNvPr id="337" name="定員管理の状況該当値テキスト"/>
        <xdr:cNvSpPr txBox="1"/>
      </xdr:nvSpPr>
      <xdr:spPr>
        <a:xfrm>
          <a:off x="17106900" y="9998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48323</xdr:rowOff>
    </xdr:from>
    <xdr:to>
      <xdr:col>77</xdr:col>
      <xdr:colOff>95250</xdr:colOff>
      <xdr:row>59</xdr:row>
      <xdr:rowOff>149923</xdr:rowOff>
    </xdr:to>
    <xdr:sp macro="" textlink="">
      <xdr:nvSpPr>
        <xdr:cNvPr id="338" name="楕円 337"/>
        <xdr:cNvSpPr/>
      </xdr:nvSpPr>
      <xdr:spPr>
        <a:xfrm>
          <a:off x="16129000" y="101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160100</xdr:rowOff>
    </xdr:from>
    <xdr:ext cx="736600" cy="259045"/>
    <xdr:sp macro="" textlink="">
      <xdr:nvSpPr>
        <xdr:cNvPr id="339" name="テキスト ボックス 338"/>
        <xdr:cNvSpPr txBox="1"/>
      </xdr:nvSpPr>
      <xdr:spPr>
        <a:xfrm>
          <a:off x="15798800" y="993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62199</xdr:rowOff>
    </xdr:from>
    <xdr:to>
      <xdr:col>73</xdr:col>
      <xdr:colOff>44450</xdr:colOff>
      <xdr:row>59</xdr:row>
      <xdr:rowOff>163799</xdr:rowOff>
    </xdr:to>
    <xdr:sp macro="" textlink="">
      <xdr:nvSpPr>
        <xdr:cNvPr id="340" name="楕円 339"/>
        <xdr:cNvSpPr/>
      </xdr:nvSpPr>
      <xdr:spPr>
        <a:xfrm>
          <a:off x="15240000" y="101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2526</xdr:rowOff>
    </xdr:from>
    <xdr:ext cx="762000" cy="259045"/>
    <xdr:sp macro="" textlink="">
      <xdr:nvSpPr>
        <xdr:cNvPr id="341" name="テキスト ボックス 340"/>
        <xdr:cNvSpPr txBox="1"/>
      </xdr:nvSpPr>
      <xdr:spPr>
        <a:xfrm>
          <a:off x="14909800" y="994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93567</xdr:rowOff>
    </xdr:from>
    <xdr:to>
      <xdr:col>68</xdr:col>
      <xdr:colOff>203200</xdr:colOff>
      <xdr:row>60</xdr:row>
      <xdr:rowOff>23717</xdr:rowOff>
    </xdr:to>
    <xdr:sp macro="" textlink="">
      <xdr:nvSpPr>
        <xdr:cNvPr id="342" name="楕円 341"/>
        <xdr:cNvSpPr/>
      </xdr:nvSpPr>
      <xdr:spPr>
        <a:xfrm>
          <a:off x="14351000" y="102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33894</xdr:rowOff>
    </xdr:from>
    <xdr:ext cx="762000" cy="259045"/>
    <xdr:sp macro="" textlink="">
      <xdr:nvSpPr>
        <xdr:cNvPr id="343" name="テキスト ボックス 342"/>
        <xdr:cNvSpPr txBox="1"/>
      </xdr:nvSpPr>
      <xdr:spPr>
        <a:xfrm>
          <a:off x="14020800" y="99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112871</xdr:rowOff>
    </xdr:from>
    <xdr:to>
      <xdr:col>64</xdr:col>
      <xdr:colOff>152400</xdr:colOff>
      <xdr:row>60</xdr:row>
      <xdr:rowOff>43021</xdr:rowOff>
    </xdr:to>
    <xdr:sp macro="" textlink="">
      <xdr:nvSpPr>
        <xdr:cNvPr id="344" name="楕円 343"/>
        <xdr:cNvSpPr/>
      </xdr:nvSpPr>
      <xdr:spPr>
        <a:xfrm>
          <a:off x="13462000" y="102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53198</xdr:rowOff>
    </xdr:from>
    <xdr:ext cx="762000" cy="259045"/>
    <xdr:sp macro="" textlink="">
      <xdr:nvSpPr>
        <xdr:cNvPr id="345" name="テキスト ボックス 344"/>
        <xdr:cNvSpPr txBox="1"/>
      </xdr:nvSpPr>
      <xdr:spPr>
        <a:xfrm>
          <a:off x="13131800" y="99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ヶ年で実施した新東川小学校整備とその関連事業や辺地地域へ公共投資により上昇している。普通交付税補填対象の起債を選択し、計画的に積立てた減債基金の支消により実質的な元利償還金の増加は抑え、</a:t>
          </a:r>
          <a:r>
            <a:rPr lang="ja-JP" altLang="ja-JP" sz="1100" b="0" i="0" baseline="0">
              <a:solidFill>
                <a:schemeClr val="dk1"/>
              </a:solidFill>
              <a:effectLst/>
              <a:latin typeface="+mn-lt"/>
              <a:ea typeface="+mn-ea"/>
              <a:cs typeface="+mn-cs"/>
            </a:rPr>
            <a:t>今後も事業実施の適正化を図り、財政の健全化に努める。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126746</xdr:rowOff>
    </xdr:to>
    <xdr:cxnSp macro="">
      <xdr:nvCxnSpPr>
        <xdr:cNvPr id="376" name="直線コネクタ 375"/>
        <xdr:cNvCxnSpPr/>
      </xdr:nvCxnSpPr>
      <xdr:spPr>
        <a:xfrm>
          <a:off x="16179800" y="721664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42</xdr:row>
      <xdr:rowOff>15748</xdr:rowOff>
    </xdr:to>
    <xdr:cxnSp macro="">
      <xdr:nvCxnSpPr>
        <xdr:cNvPr id="379" name="直線コネクタ 378"/>
        <xdr:cNvCxnSpPr/>
      </xdr:nvCxnSpPr>
      <xdr:spPr>
        <a:xfrm>
          <a:off x="15290800" y="71587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42</xdr:row>
      <xdr:rowOff>15748</xdr:rowOff>
    </xdr:to>
    <xdr:cxnSp macro="">
      <xdr:nvCxnSpPr>
        <xdr:cNvPr id="382" name="直線コネクタ 381"/>
        <xdr:cNvCxnSpPr/>
      </xdr:nvCxnSpPr>
      <xdr:spPr>
        <a:xfrm flipV="1">
          <a:off x="14401800" y="71587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39878</xdr:rowOff>
    </xdr:to>
    <xdr:cxnSp macro="">
      <xdr:nvCxnSpPr>
        <xdr:cNvPr id="385" name="直線コネクタ 384"/>
        <xdr:cNvCxnSpPr/>
      </xdr:nvCxnSpPr>
      <xdr:spPr>
        <a:xfrm flipV="1">
          <a:off x="13512800" y="72166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75946</xdr:rowOff>
    </xdr:from>
    <xdr:to>
      <xdr:col>81</xdr:col>
      <xdr:colOff>95250</xdr:colOff>
      <xdr:row>43</xdr:row>
      <xdr:rowOff>6096</xdr:rowOff>
    </xdr:to>
    <xdr:sp macro="" textlink="">
      <xdr:nvSpPr>
        <xdr:cNvPr id="395" name="楕円 394"/>
        <xdr:cNvSpPr/>
      </xdr:nvSpPr>
      <xdr:spPr>
        <a:xfrm>
          <a:off x="169672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48023</xdr:rowOff>
    </xdr:from>
    <xdr:ext cx="762000" cy="259045"/>
    <xdr:sp macro="" textlink="">
      <xdr:nvSpPr>
        <xdr:cNvPr id="396" name="公債費負担の状況該当値テキスト"/>
        <xdr:cNvSpPr txBox="1"/>
      </xdr:nvSpPr>
      <xdr:spPr>
        <a:xfrm>
          <a:off x="17106900" y="72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7" name="楕円 396"/>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398" name="テキスト ボックス 397"/>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399" name="楕円 398"/>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0" name="テキスト ボックス 399"/>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1" name="楕円 400"/>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2" name="テキスト ボックス 401"/>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160528</xdr:rowOff>
    </xdr:from>
    <xdr:to>
      <xdr:col>64</xdr:col>
      <xdr:colOff>152400</xdr:colOff>
      <xdr:row>42</xdr:row>
      <xdr:rowOff>90678</xdr:rowOff>
    </xdr:to>
    <xdr:sp macro="" textlink="">
      <xdr:nvSpPr>
        <xdr:cNvPr id="403" name="楕円 402"/>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75455</xdr:rowOff>
    </xdr:from>
    <xdr:ext cx="762000" cy="259045"/>
    <xdr:sp macro="" textlink="">
      <xdr:nvSpPr>
        <xdr:cNvPr id="404" name="テキスト ボックス 403"/>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ヶ年で実施した新東川小学校整備とその関連事業や辺地地域へ公共投資により上昇している。普通交付税補填対象の起債を選択し、計画的に積立てた減債基金の支消により実質的な元利償還金の増加は抑え、</a:t>
          </a:r>
          <a:r>
            <a:rPr lang="ja-JP" altLang="ja-JP" sz="1100" b="0" i="0" baseline="0">
              <a:solidFill>
                <a:schemeClr val="dk1"/>
              </a:solidFill>
              <a:effectLst/>
              <a:latin typeface="+mn-lt"/>
              <a:ea typeface="+mn-ea"/>
              <a:cs typeface="+mn-cs"/>
            </a:rPr>
            <a:t>今後も事業実施の適正化を図り、財政の健全化に努める。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111548</xdr:rowOff>
    </xdr:from>
    <xdr:to>
      <xdr:col>81</xdr:col>
      <xdr:colOff>44450</xdr:colOff>
      <xdr:row>17</xdr:row>
      <xdr:rowOff>121200</xdr:rowOff>
    </xdr:to>
    <xdr:cxnSp macro="">
      <xdr:nvCxnSpPr>
        <xdr:cNvPr id="438" name="直線コネクタ 437"/>
        <xdr:cNvCxnSpPr/>
      </xdr:nvCxnSpPr>
      <xdr:spPr>
        <a:xfrm>
          <a:off x="16179800" y="302619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110194</xdr:rowOff>
    </xdr:from>
    <xdr:to>
      <xdr:col>77</xdr:col>
      <xdr:colOff>44450</xdr:colOff>
      <xdr:row>17</xdr:row>
      <xdr:rowOff>111548</xdr:rowOff>
    </xdr:to>
    <xdr:cxnSp macro="">
      <xdr:nvCxnSpPr>
        <xdr:cNvPr id="441" name="直線コネクタ 440"/>
        <xdr:cNvCxnSpPr/>
      </xdr:nvCxnSpPr>
      <xdr:spPr>
        <a:xfrm>
          <a:off x="15290800" y="2681944"/>
          <a:ext cx="889000" cy="34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110194</xdr:rowOff>
    </xdr:from>
    <xdr:to>
      <xdr:col>72</xdr:col>
      <xdr:colOff>203200</xdr:colOff>
      <xdr:row>16</xdr:row>
      <xdr:rowOff>169587</xdr:rowOff>
    </xdr:to>
    <xdr:cxnSp macro="">
      <xdr:nvCxnSpPr>
        <xdr:cNvPr id="444" name="直線コネクタ 443"/>
        <xdr:cNvCxnSpPr/>
      </xdr:nvCxnSpPr>
      <xdr:spPr>
        <a:xfrm flipV="1">
          <a:off x="14401800" y="2681944"/>
          <a:ext cx="889000" cy="2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169714</xdr:rowOff>
    </xdr:from>
    <xdr:to>
      <xdr:col>68</xdr:col>
      <xdr:colOff>152400</xdr:colOff>
      <xdr:row>16</xdr:row>
      <xdr:rowOff>169587</xdr:rowOff>
    </xdr:to>
    <xdr:cxnSp macro="">
      <xdr:nvCxnSpPr>
        <xdr:cNvPr id="447" name="直線コネクタ 446"/>
        <xdr:cNvCxnSpPr/>
      </xdr:nvCxnSpPr>
      <xdr:spPr>
        <a:xfrm>
          <a:off x="13512800" y="2741464"/>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70400</xdr:rowOff>
    </xdr:from>
    <xdr:to>
      <xdr:col>81</xdr:col>
      <xdr:colOff>95250</xdr:colOff>
      <xdr:row>18</xdr:row>
      <xdr:rowOff>550</xdr:rowOff>
    </xdr:to>
    <xdr:sp macro="" textlink="">
      <xdr:nvSpPr>
        <xdr:cNvPr id="457" name="楕円 456"/>
        <xdr:cNvSpPr/>
      </xdr:nvSpPr>
      <xdr:spPr>
        <a:xfrm>
          <a:off x="16967200" y="29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42477</xdr:rowOff>
    </xdr:from>
    <xdr:ext cx="762000" cy="259045"/>
    <xdr:sp macro="" textlink="">
      <xdr:nvSpPr>
        <xdr:cNvPr id="458" name="将来負担の状況該当値テキスト"/>
        <xdr:cNvSpPr txBox="1"/>
      </xdr:nvSpPr>
      <xdr:spPr>
        <a:xfrm>
          <a:off x="17106900" y="295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60748</xdr:rowOff>
    </xdr:from>
    <xdr:to>
      <xdr:col>77</xdr:col>
      <xdr:colOff>95250</xdr:colOff>
      <xdr:row>17</xdr:row>
      <xdr:rowOff>162348</xdr:rowOff>
    </xdr:to>
    <xdr:sp macro="" textlink="">
      <xdr:nvSpPr>
        <xdr:cNvPr id="459" name="楕円 458"/>
        <xdr:cNvSpPr/>
      </xdr:nvSpPr>
      <xdr:spPr>
        <a:xfrm>
          <a:off x="161290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147125</xdr:rowOff>
    </xdr:from>
    <xdr:ext cx="736600" cy="259045"/>
    <xdr:sp macro="" textlink="">
      <xdr:nvSpPr>
        <xdr:cNvPr id="460" name="テキスト ボックス 459"/>
        <xdr:cNvSpPr txBox="1"/>
      </xdr:nvSpPr>
      <xdr:spPr>
        <a:xfrm>
          <a:off x="15798800" y="306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59394</xdr:rowOff>
    </xdr:from>
    <xdr:to>
      <xdr:col>73</xdr:col>
      <xdr:colOff>44450</xdr:colOff>
      <xdr:row>15</xdr:row>
      <xdr:rowOff>160994</xdr:rowOff>
    </xdr:to>
    <xdr:sp macro="" textlink="">
      <xdr:nvSpPr>
        <xdr:cNvPr id="461" name="楕円 460"/>
        <xdr:cNvSpPr/>
      </xdr:nvSpPr>
      <xdr:spPr>
        <a:xfrm>
          <a:off x="152400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145771</xdr:rowOff>
    </xdr:from>
    <xdr:ext cx="762000" cy="259045"/>
    <xdr:sp macro="" textlink="">
      <xdr:nvSpPr>
        <xdr:cNvPr id="462" name="テキスト ボックス 461"/>
        <xdr:cNvSpPr txBox="1"/>
      </xdr:nvSpPr>
      <xdr:spPr>
        <a:xfrm>
          <a:off x="14909800" y="271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118787</xdr:rowOff>
    </xdr:from>
    <xdr:to>
      <xdr:col>68</xdr:col>
      <xdr:colOff>203200</xdr:colOff>
      <xdr:row>17</xdr:row>
      <xdr:rowOff>48937</xdr:rowOff>
    </xdr:to>
    <xdr:sp macro="" textlink="">
      <xdr:nvSpPr>
        <xdr:cNvPr id="463" name="楕円 462"/>
        <xdr:cNvSpPr/>
      </xdr:nvSpPr>
      <xdr:spPr>
        <a:xfrm>
          <a:off x="14351000" y="28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33714</xdr:rowOff>
    </xdr:from>
    <xdr:ext cx="762000" cy="259045"/>
    <xdr:sp macro="" textlink="">
      <xdr:nvSpPr>
        <xdr:cNvPr id="464" name="テキスト ボックス 463"/>
        <xdr:cNvSpPr txBox="1"/>
      </xdr:nvSpPr>
      <xdr:spPr>
        <a:xfrm>
          <a:off x="14020800" y="294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118914</xdr:rowOff>
    </xdr:from>
    <xdr:to>
      <xdr:col>64</xdr:col>
      <xdr:colOff>152400</xdr:colOff>
      <xdr:row>16</xdr:row>
      <xdr:rowOff>49064</xdr:rowOff>
    </xdr:to>
    <xdr:sp macro="" textlink="">
      <xdr:nvSpPr>
        <xdr:cNvPr id="465" name="楕円 464"/>
        <xdr:cNvSpPr/>
      </xdr:nvSpPr>
      <xdr:spPr>
        <a:xfrm>
          <a:off x="13462000" y="26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33841</xdr:rowOff>
    </xdr:from>
    <xdr:ext cx="762000" cy="259045"/>
    <xdr:sp macro="" textlink="">
      <xdr:nvSpPr>
        <xdr:cNvPr id="466" name="テキスト ボックス 465"/>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8,328
8,002
247.30
9,907,752
9,609,022
260,430
3,938,996
12,310,281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近年は団塊の世代の退職により類似団体を下回る水準となっているが、年代のバランスによるものであり、今後も人件費経費の抑制を検討していく。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5842</xdr:rowOff>
    </xdr:from>
    <xdr:to>
      <xdr:col>24</xdr:col>
      <xdr:colOff>25400</xdr:colOff>
      <xdr:row>35</xdr:row>
      <xdr:rowOff>24130</xdr:rowOff>
    </xdr:to>
    <xdr:cxnSp macro="">
      <xdr:nvCxnSpPr>
        <xdr:cNvPr id="64" name="直線コネクタ 63"/>
        <xdr:cNvCxnSpPr/>
      </xdr:nvCxnSpPr>
      <xdr:spPr>
        <a:xfrm flipV="1">
          <a:off x="3987800" y="60065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65278</xdr:rowOff>
    </xdr:to>
    <xdr:cxnSp macro="">
      <xdr:nvCxnSpPr>
        <xdr:cNvPr id="67" name="直線コネクタ 66"/>
        <xdr:cNvCxnSpPr/>
      </xdr:nvCxnSpPr>
      <xdr:spPr>
        <a:xfrm flipV="1">
          <a:off x="3098800" y="60248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65278</xdr:rowOff>
    </xdr:from>
    <xdr:to>
      <xdr:col>15</xdr:col>
      <xdr:colOff>98425</xdr:colOff>
      <xdr:row>35</xdr:row>
      <xdr:rowOff>83566</xdr:rowOff>
    </xdr:to>
    <xdr:cxnSp macro="">
      <xdr:nvCxnSpPr>
        <xdr:cNvPr id="70" name="直線コネクタ 69"/>
        <xdr:cNvCxnSpPr/>
      </xdr:nvCxnSpPr>
      <xdr:spPr>
        <a:xfrm flipV="1">
          <a:off x="2209800" y="6066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140716</xdr:rowOff>
    </xdr:from>
    <xdr:to>
      <xdr:col>11</xdr:col>
      <xdr:colOff>9525</xdr:colOff>
      <xdr:row>35</xdr:row>
      <xdr:rowOff>83566</xdr:rowOff>
    </xdr:to>
    <xdr:cxnSp macro="">
      <xdr:nvCxnSpPr>
        <xdr:cNvPr id="73" name="直線コネクタ 72"/>
        <xdr:cNvCxnSpPr/>
      </xdr:nvCxnSpPr>
      <xdr:spPr>
        <a:xfrm>
          <a:off x="1320800" y="597001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126492</xdr:rowOff>
    </xdr:from>
    <xdr:to>
      <xdr:col>24</xdr:col>
      <xdr:colOff>76200</xdr:colOff>
      <xdr:row>35</xdr:row>
      <xdr:rowOff>56642</xdr:rowOff>
    </xdr:to>
    <xdr:sp macro="" textlink="">
      <xdr:nvSpPr>
        <xdr:cNvPr id="83" name="楕円 82"/>
        <xdr:cNvSpPr/>
      </xdr:nvSpPr>
      <xdr:spPr>
        <a:xfrm>
          <a:off x="4775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35069</xdr:rowOff>
    </xdr:from>
    <xdr:ext cx="762000" cy="259045"/>
    <xdr:sp macro="" textlink="">
      <xdr:nvSpPr>
        <xdr:cNvPr id="84" name="人件費該当値テキスト"/>
        <xdr:cNvSpPr txBox="1"/>
      </xdr:nvSpPr>
      <xdr:spPr>
        <a:xfrm>
          <a:off x="4914900" y="5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5" name="楕円 84"/>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6" name="テキスト ボックス 85"/>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xdr:rowOff>
    </xdr:from>
    <xdr:to>
      <xdr:col>15</xdr:col>
      <xdr:colOff>149225</xdr:colOff>
      <xdr:row>35</xdr:row>
      <xdr:rowOff>116078</xdr:rowOff>
    </xdr:to>
    <xdr:sp macro="" textlink="">
      <xdr:nvSpPr>
        <xdr:cNvPr id="87" name="楕円 86"/>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126255</xdr:rowOff>
    </xdr:from>
    <xdr:ext cx="762000" cy="259045"/>
    <xdr:sp macro="" textlink="">
      <xdr:nvSpPr>
        <xdr:cNvPr id="88" name="テキスト ボックス 87"/>
        <xdr:cNvSpPr txBox="1"/>
      </xdr:nvSpPr>
      <xdr:spPr>
        <a:xfrm>
          <a:off x="2717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144543</xdr:rowOff>
    </xdr:from>
    <xdr:ext cx="762000" cy="259045"/>
    <xdr:sp macro="" textlink="">
      <xdr:nvSpPr>
        <xdr:cNvPr id="90" name="テキスト ボックス 89"/>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89916</xdr:rowOff>
    </xdr:from>
    <xdr:to>
      <xdr:col>6</xdr:col>
      <xdr:colOff>171450</xdr:colOff>
      <xdr:row>35</xdr:row>
      <xdr:rowOff>20066</xdr:rowOff>
    </xdr:to>
    <xdr:sp macro="" textlink="">
      <xdr:nvSpPr>
        <xdr:cNvPr id="91" name="楕円 90"/>
        <xdr:cNvSpPr/>
      </xdr:nvSpPr>
      <xdr:spPr>
        <a:xfrm>
          <a:off x="1270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30243</xdr:rowOff>
    </xdr:from>
    <xdr:ext cx="762000" cy="259045"/>
    <xdr:sp macro="" textlink="">
      <xdr:nvSpPr>
        <xdr:cNvPr id="92" name="テキスト ボックス 91"/>
        <xdr:cNvSpPr txBox="1"/>
      </xdr:nvSpPr>
      <xdr:spPr>
        <a:xfrm>
          <a:off x="939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国の補助事業等の積極的な活用により加傾向となっている。今後は臨時的ソフト事業が経常的事業とならないようビルド＆スクラップや指定管理の見直しを図り経常的コストの削減に努めていく。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99568</xdr:rowOff>
    </xdr:from>
    <xdr:to>
      <xdr:col>82</xdr:col>
      <xdr:colOff>107950</xdr:colOff>
      <xdr:row>14</xdr:row>
      <xdr:rowOff>104140</xdr:rowOff>
    </xdr:to>
    <xdr:cxnSp macro="">
      <xdr:nvCxnSpPr>
        <xdr:cNvPr id="123" name="直線コネクタ 122"/>
        <xdr:cNvCxnSpPr/>
      </xdr:nvCxnSpPr>
      <xdr:spPr>
        <a:xfrm flipV="1">
          <a:off x="15671800" y="24998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14</xdr:row>
      <xdr:rowOff>113284</xdr:rowOff>
    </xdr:to>
    <xdr:cxnSp macro="">
      <xdr:nvCxnSpPr>
        <xdr:cNvPr id="126" name="直線コネクタ 125"/>
        <xdr:cNvCxnSpPr/>
      </xdr:nvCxnSpPr>
      <xdr:spPr>
        <a:xfrm flipV="1">
          <a:off x="14782800" y="2504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113284</xdr:rowOff>
    </xdr:from>
    <xdr:to>
      <xdr:col>73</xdr:col>
      <xdr:colOff>180975</xdr:colOff>
      <xdr:row>15</xdr:row>
      <xdr:rowOff>115570</xdr:rowOff>
    </xdr:to>
    <xdr:cxnSp macro="">
      <xdr:nvCxnSpPr>
        <xdr:cNvPr id="129" name="直線コネクタ 128"/>
        <xdr:cNvCxnSpPr/>
      </xdr:nvCxnSpPr>
      <xdr:spPr>
        <a:xfrm flipV="1">
          <a:off x="13893800" y="25135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65278</xdr:rowOff>
    </xdr:from>
    <xdr:to>
      <xdr:col>69</xdr:col>
      <xdr:colOff>92075</xdr:colOff>
      <xdr:row>15</xdr:row>
      <xdr:rowOff>115570</xdr:rowOff>
    </xdr:to>
    <xdr:cxnSp macro="">
      <xdr:nvCxnSpPr>
        <xdr:cNvPr id="132" name="直線コネクタ 131"/>
        <xdr:cNvCxnSpPr/>
      </xdr:nvCxnSpPr>
      <xdr:spPr>
        <a:xfrm>
          <a:off x="13004800" y="26370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48768</xdr:rowOff>
    </xdr:from>
    <xdr:to>
      <xdr:col>82</xdr:col>
      <xdr:colOff>158750</xdr:colOff>
      <xdr:row>14</xdr:row>
      <xdr:rowOff>150368</xdr:rowOff>
    </xdr:to>
    <xdr:sp macro="" textlink="">
      <xdr:nvSpPr>
        <xdr:cNvPr id="142" name="楕円 141"/>
        <xdr:cNvSpPr/>
      </xdr:nvSpPr>
      <xdr:spPr>
        <a:xfrm>
          <a:off x="164592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20845</xdr:rowOff>
    </xdr:from>
    <xdr:ext cx="762000" cy="259045"/>
    <xdr:sp macro="" textlink="">
      <xdr:nvSpPr>
        <xdr:cNvPr id="143" name="物件費該当値テキスト"/>
        <xdr:cNvSpPr txBox="1"/>
      </xdr:nvSpPr>
      <xdr:spPr>
        <a:xfrm>
          <a:off x="16598900" y="242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44" name="楕円 143"/>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139717</xdr:rowOff>
    </xdr:from>
    <xdr:ext cx="736600" cy="259045"/>
    <xdr:sp macro="" textlink="">
      <xdr:nvSpPr>
        <xdr:cNvPr id="145" name="テキスト ボックス 144"/>
        <xdr:cNvSpPr txBox="1"/>
      </xdr:nvSpPr>
      <xdr:spPr>
        <a:xfrm>
          <a:off x="15290800" y="254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62484</xdr:rowOff>
    </xdr:from>
    <xdr:to>
      <xdr:col>74</xdr:col>
      <xdr:colOff>31750</xdr:colOff>
      <xdr:row>14</xdr:row>
      <xdr:rowOff>164084</xdr:rowOff>
    </xdr:to>
    <xdr:sp macro="" textlink="">
      <xdr:nvSpPr>
        <xdr:cNvPr id="146" name="楕円 145"/>
        <xdr:cNvSpPr/>
      </xdr:nvSpPr>
      <xdr:spPr>
        <a:xfrm>
          <a:off x="14732000" y="2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148861</xdr:rowOff>
    </xdr:from>
    <xdr:ext cx="762000" cy="259045"/>
    <xdr:sp macro="" textlink="">
      <xdr:nvSpPr>
        <xdr:cNvPr id="147" name="テキスト ボックス 146"/>
        <xdr:cNvSpPr txBox="1"/>
      </xdr:nvSpPr>
      <xdr:spPr>
        <a:xfrm>
          <a:off x="14401800" y="254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48" name="楕円 147"/>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49" name="テキスト ボックス 148"/>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50" name="楕円 149"/>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100855</xdr:rowOff>
    </xdr:from>
    <xdr:ext cx="762000" cy="259045"/>
    <xdr:sp macro="" textlink="">
      <xdr:nvSpPr>
        <xdr:cNvPr id="151" name="テキスト ボックス 150"/>
        <xdr:cNvSpPr txBox="1"/>
      </xdr:nvSpPr>
      <xdr:spPr>
        <a:xfrm>
          <a:off x="12623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類似団体の平均程度の水準となっているが、適正な審査に努め引き続き水準を維持するように努める。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127000</xdr:rowOff>
    </xdr:to>
    <xdr:cxnSp macro="">
      <xdr:nvCxnSpPr>
        <xdr:cNvPr id="184" name="直線コネクタ 183"/>
        <xdr:cNvCxnSpPr/>
      </xdr:nvCxnSpPr>
      <xdr:spPr>
        <a:xfrm flipV="1">
          <a:off x="3987800" y="9328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127000</xdr:rowOff>
    </xdr:to>
    <xdr:cxnSp macro="">
      <xdr:nvCxnSpPr>
        <xdr:cNvPr id="187" name="直線コネクタ 186"/>
        <xdr:cNvCxnSpPr/>
      </xdr:nvCxnSpPr>
      <xdr:spPr>
        <a:xfrm>
          <a:off x="3098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50800</xdr:rowOff>
    </xdr:to>
    <xdr:cxnSp macro="">
      <xdr:nvCxnSpPr>
        <xdr:cNvPr id="190" name="直線コネクタ 189"/>
        <xdr:cNvCxnSpPr/>
      </xdr:nvCxnSpPr>
      <xdr:spPr>
        <a:xfrm>
          <a:off x="2209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107950</xdr:rowOff>
    </xdr:to>
    <xdr:cxnSp macro="">
      <xdr:nvCxnSpPr>
        <xdr:cNvPr id="193" name="直線コネクタ 192"/>
        <xdr:cNvCxnSpPr/>
      </xdr:nvCxnSpPr>
      <xdr:spPr>
        <a:xfrm flipV="1">
          <a:off x="1320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3" name="楕円 202"/>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4"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7" name="楕円 206"/>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8" name="テキスト ボックス 207"/>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9" name="楕円 208"/>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0" name="テキスト ボックス 209"/>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1" name="楕円 210"/>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212" name="テキスト ボックス 211"/>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他会計に対する操出金が減少傾向にあり類似団体平均を下回る状況であるが、維持管理事業の計画的な実施により水準の急変が無いように努める。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108712</xdr:rowOff>
    </xdr:to>
    <xdr:cxnSp macro="">
      <xdr:nvCxnSpPr>
        <xdr:cNvPr id="242" name="直線コネクタ 241"/>
        <xdr:cNvCxnSpPr/>
      </xdr:nvCxnSpPr>
      <xdr:spPr>
        <a:xfrm>
          <a:off x="15671800" y="93395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35560</xdr:rowOff>
    </xdr:from>
    <xdr:to>
      <xdr:col>78</xdr:col>
      <xdr:colOff>69850</xdr:colOff>
      <xdr:row>54</xdr:row>
      <xdr:rowOff>81280</xdr:rowOff>
    </xdr:to>
    <xdr:cxnSp macro="">
      <xdr:nvCxnSpPr>
        <xdr:cNvPr id="245" name="直線コネクタ 244"/>
        <xdr:cNvCxnSpPr/>
      </xdr:nvCxnSpPr>
      <xdr:spPr>
        <a:xfrm>
          <a:off x="14782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35560</xdr:rowOff>
    </xdr:from>
    <xdr:to>
      <xdr:col>73</xdr:col>
      <xdr:colOff>180975</xdr:colOff>
      <xdr:row>55</xdr:row>
      <xdr:rowOff>69850</xdr:rowOff>
    </xdr:to>
    <xdr:cxnSp macro="">
      <xdr:nvCxnSpPr>
        <xdr:cNvPr id="248" name="直線コネクタ 247"/>
        <xdr:cNvCxnSpPr/>
      </xdr:nvCxnSpPr>
      <xdr:spPr>
        <a:xfrm flipV="1">
          <a:off x="13893800" y="92938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88138</xdr:rowOff>
    </xdr:to>
    <xdr:cxnSp macro="">
      <xdr:nvCxnSpPr>
        <xdr:cNvPr id="251" name="直線コネクタ 250"/>
        <xdr:cNvCxnSpPr/>
      </xdr:nvCxnSpPr>
      <xdr:spPr>
        <a:xfrm flipV="1">
          <a:off x="13004800" y="9499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57912</xdr:rowOff>
    </xdr:from>
    <xdr:to>
      <xdr:col>82</xdr:col>
      <xdr:colOff>158750</xdr:colOff>
      <xdr:row>54</xdr:row>
      <xdr:rowOff>159512</xdr:rowOff>
    </xdr:to>
    <xdr:sp macro="" textlink="">
      <xdr:nvSpPr>
        <xdr:cNvPr id="261" name="楕円 260"/>
        <xdr:cNvSpPr/>
      </xdr:nvSpPr>
      <xdr:spPr>
        <a:xfrm>
          <a:off x="164592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74439</xdr:rowOff>
    </xdr:from>
    <xdr:ext cx="762000" cy="259045"/>
    <xdr:sp macro="" textlink="">
      <xdr:nvSpPr>
        <xdr:cNvPr id="262" name="その他該当値テキスト"/>
        <xdr:cNvSpPr txBox="1"/>
      </xdr:nvSpPr>
      <xdr:spPr>
        <a:xfrm>
          <a:off x="16598900" y="916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63" name="楕円 262"/>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64" name="テキスト ボックス 263"/>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156210</xdr:rowOff>
    </xdr:from>
    <xdr:to>
      <xdr:col>74</xdr:col>
      <xdr:colOff>31750</xdr:colOff>
      <xdr:row>54</xdr:row>
      <xdr:rowOff>86360</xdr:rowOff>
    </xdr:to>
    <xdr:sp macro="" textlink="">
      <xdr:nvSpPr>
        <xdr:cNvPr id="265" name="楕円 264"/>
        <xdr:cNvSpPr/>
      </xdr:nvSpPr>
      <xdr:spPr>
        <a:xfrm>
          <a:off x="14732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96537</xdr:rowOff>
    </xdr:from>
    <xdr:ext cx="762000" cy="259045"/>
    <xdr:sp macro="" textlink="">
      <xdr:nvSpPr>
        <xdr:cNvPr id="266" name="テキスト ボックス 265"/>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67" name="楕円 266"/>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68" name="テキスト ボックス 267"/>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37338</xdr:rowOff>
    </xdr:from>
    <xdr:to>
      <xdr:col>65</xdr:col>
      <xdr:colOff>53975</xdr:colOff>
      <xdr:row>55</xdr:row>
      <xdr:rowOff>138938</xdr:rowOff>
    </xdr:to>
    <xdr:sp macro="" textlink="">
      <xdr:nvSpPr>
        <xdr:cNvPr id="269" name="楕円 268"/>
        <xdr:cNvSpPr/>
      </xdr:nvSpPr>
      <xdr:spPr>
        <a:xfrm>
          <a:off x="12954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149115</xdr:rowOff>
    </xdr:from>
    <xdr:ext cx="762000" cy="259045"/>
    <xdr:sp macro="" textlink="">
      <xdr:nvSpPr>
        <xdr:cNvPr id="270" name="テキスト ボックス 269"/>
        <xdr:cNvSpPr txBox="1"/>
      </xdr:nvSpPr>
      <xdr:spPr>
        <a:xfrm>
          <a:off x="12623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年度に経常的な補助費等のビルド＆スクラップを行い、一時的に類似団体平均まで改善したが、平成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年度からは前年度の新規事業の経常化に伴い数値が増加している。今後は、団体運営補助についての徹底的な見直しを行い、適正な交付に努め、事業費補助等の適正化に努めていく。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56134</xdr:rowOff>
    </xdr:to>
    <xdr:cxnSp macro="">
      <xdr:nvCxnSpPr>
        <xdr:cNvPr id="300" name="直線コネクタ 299"/>
        <xdr:cNvCxnSpPr/>
      </xdr:nvCxnSpPr>
      <xdr:spPr>
        <a:xfrm flipV="1">
          <a:off x="15671800" y="63266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38</xdr:row>
      <xdr:rowOff>99568</xdr:rowOff>
    </xdr:to>
    <xdr:cxnSp macro="">
      <xdr:nvCxnSpPr>
        <xdr:cNvPr id="303" name="直線コネクタ 302"/>
        <xdr:cNvCxnSpPr/>
      </xdr:nvCxnSpPr>
      <xdr:spPr>
        <a:xfrm flipV="1">
          <a:off x="14782800" y="639978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38</xdr:row>
      <xdr:rowOff>99568</xdr:rowOff>
    </xdr:to>
    <xdr:cxnSp macro="">
      <xdr:nvCxnSpPr>
        <xdr:cNvPr id="306" name="直線コネクタ 305"/>
        <xdr:cNvCxnSpPr/>
      </xdr:nvCxnSpPr>
      <xdr:spPr>
        <a:xfrm>
          <a:off x="13893800" y="632206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38</xdr:row>
      <xdr:rowOff>3556</xdr:rowOff>
    </xdr:to>
    <xdr:cxnSp macro="">
      <xdr:nvCxnSpPr>
        <xdr:cNvPr id="309" name="直線コネクタ 308"/>
        <xdr:cNvCxnSpPr/>
      </xdr:nvCxnSpPr>
      <xdr:spPr>
        <a:xfrm flipV="1">
          <a:off x="13004800" y="632206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9" name="楕円 318"/>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0"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1" name="楕円 320"/>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2" name="テキスト ボックス 321"/>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23" name="楕円 322"/>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24" name="テキスト ボックス 323"/>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5" name="楕円 324"/>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6" name="テキスト ボックス 325"/>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27" name="楕円 326"/>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28" name="テキスト ボックス 327"/>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近年大型事業が集中し起債借入が増えたことにより、類似団体平均を</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度から上回っている。しかしながら普通交付税補填率が大きい起債を選択しており実質的な財源不足による財政の硬直化は起こらないと考えている。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今後も償還額の平準化や起債の取捨に努める。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5842</xdr:rowOff>
    </xdr:from>
    <xdr:to>
      <xdr:col>24</xdr:col>
      <xdr:colOff>25400</xdr:colOff>
      <xdr:row>81</xdr:row>
      <xdr:rowOff>147574</xdr:rowOff>
    </xdr:to>
    <xdr:cxnSp macro="">
      <xdr:nvCxnSpPr>
        <xdr:cNvPr id="358" name="直線コネクタ 357"/>
        <xdr:cNvCxnSpPr/>
      </xdr:nvCxnSpPr>
      <xdr:spPr>
        <a:xfrm>
          <a:off x="3987800" y="1389329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56135</xdr:rowOff>
    </xdr:from>
    <xdr:to>
      <xdr:col>19</xdr:col>
      <xdr:colOff>187325</xdr:colOff>
      <xdr:row>81</xdr:row>
      <xdr:rowOff>5842</xdr:rowOff>
    </xdr:to>
    <xdr:cxnSp macro="">
      <xdr:nvCxnSpPr>
        <xdr:cNvPr id="361" name="直線コネクタ 360"/>
        <xdr:cNvCxnSpPr/>
      </xdr:nvCxnSpPr>
      <xdr:spPr>
        <a:xfrm>
          <a:off x="3098800" y="13600685"/>
          <a:ext cx="889000" cy="2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99568</xdr:rowOff>
    </xdr:from>
    <xdr:to>
      <xdr:col>15</xdr:col>
      <xdr:colOff>98425</xdr:colOff>
      <xdr:row>79</xdr:row>
      <xdr:rowOff>56135</xdr:rowOff>
    </xdr:to>
    <xdr:cxnSp macro="">
      <xdr:nvCxnSpPr>
        <xdr:cNvPr id="364" name="直線コネクタ 363"/>
        <xdr:cNvCxnSpPr/>
      </xdr:nvCxnSpPr>
      <xdr:spPr>
        <a:xfrm>
          <a:off x="2209800" y="1347266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99568</xdr:rowOff>
    </xdr:to>
    <xdr:cxnSp macro="">
      <xdr:nvCxnSpPr>
        <xdr:cNvPr id="367" name="直線コネクタ 366"/>
        <xdr:cNvCxnSpPr/>
      </xdr:nvCxnSpPr>
      <xdr:spPr>
        <a:xfrm>
          <a:off x="1320800" y="133858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96774</xdr:rowOff>
    </xdr:from>
    <xdr:to>
      <xdr:col>24</xdr:col>
      <xdr:colOff>76200</xdr:colOff>
      <xdr:row>82</xdr:row>
      <xdr:rowOff>26924</xdr:rowOff>
    </xdr:to>
    <xdr:sp macro="" textlink="">
      <xdr:nvSpPr>
        <xdr:cNvPr id="377" name="楕円 376"/>
        <xdr:cNvSpPr/>
      </xdr:nvSpPr>
      <xdr:spPr>
        <a:xfrm>
          <a:off x="4775200" y="1398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5351</xdr:rowOff>
    </xdr:from>
    <xdr:ext cx="762000" cy="259045"/>
    <xdr:sp macro="" textlink="">
      <xdr:nvSpPr>
        <xdr:cNvPr id="378" name="公債費該当値テキスト"/>
        <xdr:cNvSpPr txBox="1"/>
      </xdr:nvSpPr>
      <xdr:spPr>
        <a:xfrm>
          <a:off x="4914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126492</xdr:rowOff>
    </xdr:from>
    <xdr:to>
      <xdr:col>20</xdr:col>
      <xdr:colOff>38100</xdr:colOff>
      <xdr:row>81</xdr:row>
      <xdr:rowOff>56642</xdr:rowOff>
    </xdr:to>
    <xdr:sp macro="" textlink="">
      <xdr:nvSpPr>
        <xdr:cNvPr id="379" name="楕円 378"/>
        <xdr:cNvSpPr/>
      </xdr:nvSpPr>
      <xdr:spPr>
        <a:xfrm>
          <a:off x="3937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41419</xdr:rowOff>
    </xdr:from>
    <xdr:ext cx="736600" cy="259045"/>
    <xdr:sp macro="" textlink="">
      <xdr:nvSpPr>
        <xdr:cNvPr id="380" name="テキスト ボックス 379"/>
        <xdr:cNvSpPr txBox="1"/>
      </xdr:nvSpPr>
      <xdr:spPr>
        <a:xfrm>
          <a:off x="3606800" y="1392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5335</xdr:rowOff>
    </xdr:from>
    <xdr:to>
      <xdr:col>15</xdr:col>
      <xdr:colOff>149225</xdr:colOff>
      <xdr:row>79</xdr:row>
      <xdr:rowOff>106935</xdr:rowOff>
    </xdr:to>
    <xdr:sp macro="" textlink="">
      <xdr:nvSpPr>
        <xdr:cNvPr id="381" name="楕円 380"/>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91712</xdr:rowOff>
    </xdr:from>
    <xdr:ext cx="762000" cy="259045"/>
    <xdr:sp macro="" textlink="">
      <xdr:nvSpPr>
        <xdr:cNvPr id="382" name="テキスト ボックス 381"/>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48768</xdr:rowOff>
    </xdr:from>
    <xdr:to>
      <xdr:col>11</xdr:col>
      <xdr:colOff>60325</xdr:colOff>
      <xdr:row>78</xdr:row>
      <xdr:rowOff>150368</xdr:rowOff>
    </xdr:to>
    <xdr:sp macro="" textlink="">
      <xdr:nvSpPr>
        <xdr:cNvPr id="383" name="楕円 382"/>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135145</xdr:rowOff>
    </xdr:from>
    <xdr:ext cx="762000" cy="259045"/>
    <xdr:sp macro="" textlink="">
      <xdr:nvSpPr>
        <xdr:cNvPr id="384" name="テキスト ボックス 383"/>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5" name="楕円 384"/>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6" name="テキスト ボックス 38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年度より類似団体の平均を下回っていることから、今後もそれぞれの経費の見直しを行い、削減に努める。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159657</xdr:rowOff>
    </xdr:from>
    <xdr:to>
      <xdr:col>82</xdr:col>
      <xdr:colOff>107950</xdr:colOff>
      <xdr:row>73</xdr:row>
      <xdr:rowOff>46990</xdr:rowOff>
    </xdr:to>
    <xdr:cxnSp macro="">
      <xdr:nvCxnSpPr>
        <xdr:cNvPr id="421" name="直線コネクタ 420"/>
        <xdr:cNvCxnSpPr/>
      </xdr:nvCxnSpPr>
      <xdr:spPr>
        <a:xfrm flipV="1">
          <a:off x="15671800" y="1250405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46990</xdr:rowOff>
    </xdr:from>
    <xdr:to>
      <xdr:col>78</xdr:col>
      <xdr:colOff>69850</xdr:colOff>
      <xdr:row>74</xdr:row>
      <xdr:rowOff>19231</xdr:rowOff>
    </xdr:to>
    <xdr:cxnSp macro="">
      <xdr:nvCxnSpPr>
        <xdr:cNvPr id="424" name="直線コネクタ 423"/>
        <xdr:cNvCxnSpPr/>
      </xdr:nvCxnSpPr>
      <xdr:spPr>
        <a:xfrm flipV="1">
          <a:off x="14782800" y="1256284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19231</xdr:rowOff>
    </xdr:from>
    <xdr:to>
      <xdr:col>73</xdr:col>
      <xdr:colOff>180975</xdr:colOff>
      <xdr:row>74</xdr:row>
      <xdr:rowOff>91077</xdr:rowOff>
    </xdr:to>
    <xdr:cxnSp macro="">
      <xdr:nvCxnSpPr>
        <xdr:cNvPr id="427" name="直線コネクタ 426"/>
        <xdr:cNvCxnSpPr/>
      </xdr:nvCxnSpPr>
      <xdr:spPr>
        <a:xfrm flipV="1">
          <a:off x="13893800" y="127065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91077</xdr:rowOff>
    </xdr:from>
    <xdr:to>
      <xdr:col>69</xdr:col>
      <xdr:colOff>92075</xdr:colOff>
      <xdr:row>74</xdr:row>
      <xdr:rowOff>140063</xdr:rowOff>
    </xdr:to>
    <xdr:cxnSp macro="">
      <xdr:nvCxnSpPr>
        <xdr:cNvPr id="430" name="直線コネクタ 429"/>
        <xdr:cNvCxnSpPr/>
      </xdr:nvCxnSpPr>
      <xdr:spPr>
        <a:xfrm flipV="1">
          <a:off x="13004800" y="127783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108857</xdr:rowOff>
    </xdr:from>
    <xdr:to>
      <xdr:col>82</xdr:col>
      <xdr:colOff>158750</xdr:colOff>
      <xdr:row>73</xdr:row>
      <xdr:rowOff>39007</xdr:rowOff>
    </xdr:to>
    <xdr:sp macro="" textlink="">
      <xdr:nvSpPr>
        <xdr:cNvPr id="440" name="楕円 439"/>
        <xdr:cNvSpPr/>
      </xdr:nvSpPr>
      <xdr:spPr>
        <a:xfrm>
          <a:off x="16459200" y="124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17434</xdr:rowOff>
    </xdr:from>
    <xdr:ext cx="762000" cy="259045"/>
    <xdr:sp macro="" textlink="">
      <xdr:nvSpPr>
        <xdr:cNvPr id="441" name="公債費以外該当値テキスト"/>
        <xdr:cNvSpPr txBox="1"/>
      </xdr:nvSpPr>
      <xdr:spPr>
        <a:xfrm>
          <a:off x="16598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167640</xdr:rowOff>
    </xdr:from>
    <xdr:to>
      <xdr:col>78</xdr:col>
      <xdr:colOff>120650</xdr:colOff>
      <xdr:row>73</xdr:row>
      <xdr:rowOff>97790</xdr:rowOff>
    </xdr:to>
    <xdr:sp macro="" textlink="">
      <xdr:nvSpPr>
        <xdr:cNvPr id="442" name="楕円 441"/>
        <xdr:cNvSpPr/>
      </xdr:nvSpPr>
      <xdr:spPr>
        <a:xfrm>
          <a:off x="15621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107967</xdr:rowOff>
    </xdr:from>
    <xdr:ext cx="736600" cy="259045"/>
    <xdr:sp macro="" textlink="">
      <xdr:nvSpPr>
        <xdr:cNvPr id="443" name="テキスト ボックス 442"/>
        <xdr:cNvSpPr txBox="1"/>
      </xdr:nvSpPr>
      <xdr:spPr>
        <a:xfrm>
          <a:off x="15290800" y="1228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139881</xdr:rowOff>
    </xdr:from>
    <xdr:to>
      <xdr:col>74</xdr:col>
      <xdr:colOff>31750</xdr:colOff>
      <xdr:row>74</xdr:row>
      <xdr:rowOff>70031</xdr:rowOff>
    </xdr:to>
    <xdr:sp macro="" textlink="">
      <xdr:nvSpPr>
        <xdr:cNvPr id="444" name="楕円 443"/>
        <xdr:cNvSpPr/>
      </xdr:nvSpPr>
      <xdr:spPr>
        <a:xfrm>
          <a:off x="14732000" y="126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80208</xdr:rowOff>
    </xdr:from>
    <xdr:ext cx="762000" cy="259045"/>
    <xdr:sp macro="" textlink="">
      <xdr:nvSpPr>
        <xdr:cNvPr id="445" name="テキスト ボックス 444"/>
        <xdr:cNvSpPr txBox="1"/>
      </xdr:nvSpPr>
      <xdr:spPr>
        <a:xfrm>
          <a:off x="14401800" y="1242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40277</xdr:rowOff>
    </xdr:from>
    <xdr:to>
      <xdr:col>69</xdr:col>
      <xdr:colOff>142875</xdr:colOff>
      <xdr:row>74</xdr:row>
      <xdr:rowOff>141877</xdr:rowOff>
    </xdr:to>
    <xdr:sp macro="" textlink="">
      <xdr:nvSpPr>
        <xdr:cNvPr id="446" name="楕円 445"/>
        <xdr:cNvSpPr/>
      </xdr:nvSpPr>
      <xdr:spPr>
        <a:xfrm>
          <a:off x="138430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152054</xdr:rowOff>
    </xdr:from>
    <xdr:ext cx="762000" cy="259045"/>
    <xdr:sp macro="" textlink="">
      <xdr:nvSpPr>
        <xdr:cNvPr id="447" name="テキスト ボックス 446"/>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89263</xdr:rowOff>
    </xdr:from>
    <xdr:to>
      <xdr:col>65</xdr:col>
      <xdr:colOff>53975</xdr:colOff>
      <xdr:row>75</xdr:row>
      <xdr:rowOff>19413</xdr:rowOff>
    </xdr:to>
    <xdr:sp macro="" textlink="">
      <xdr:nvSpPr>
        <xdr:cNvPr id="448" name="楕円 447"/>
        <xdr:cNvSpPr/>
      </xdr:nvSpPr>
      <xdr:spPr>
        <a:xfrm>
          <a:off x="12954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29590</xdr:rowOff>
    </xdr:from>
    <xdr:ext cx="762000" cy="259045"/>
    <xdr:sp macro="" textlink="">
      <xdr:nvSpPr>
        <xdr:cNvPr id="449" name="テキスト ボックス 448"/>
        <xdr:cNvSpPr txBox="1"/>
      </xdr:nvSpPr>
      <xdr:spPr>
        <a:xfrm>
          <a:off x="12623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27229</xdr:rowOff>
    </xdr:from>
    <xdr:to>
      <xdr:col>29</xdr:col>
      <xdr:colOff>127000</xdr:colOff>
      <xdr:row>17</xdr:row>
      <xdr:rowOff>78579</xdr:rowOff>
    </xdr:to>
    <xdr:cxnSp macro="">
      <xdr:nvCxnSpPr>
        <xdr:cNvPr id="46" name="直線コネクタ 45"/>
        <xdr:cNvCxnSpPr/>
      </xdr:nvCxnSpPr>
      <xdr:spPr bwMode="auto">
        <a:xfrm flipV="1">
          <a:off x="5003800" y="2989504"/>
          <a:ext cx="647700" cy="51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78579</xdr:rowOff>
    </xdr:from>
    <xdr:to>
      <xdr:col>26</xdr:col>
      <xdr:colOff>50800</xdr:colOff>
      <xdr:row>17</xdr:row>
      <xdr:rowOff>102319</xdr:rowOff>
    </xdr:to>
    <xdr:cxnSp macro="">
      <xdr:nvCxnSpPr>
        <xdr:cNvPr id="49" name="直線コネクタ 48"/>
        <xdr:cNvCxnSpPr/>
      </xdr:nvCxnSpPr>
      <xdr:spPr bwMode="auto">
        <a:xfrm flipV="1">
          <a:off x="4305300" y="3040854"/>
          <a:ext cx="698500" cy="23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102319</xdr:rowOff>
    </xdr:from>
    <xdr:to>
      <xdr:col>22</xdr:col>
      <xdr:colOff>114300</xdr:colOff>
      <xdr:row>17</xdr:row>
      <xdr:rowOff>113349</xdr:rowOff>
    </xdr:to>
    <xdr:cxnSp macro="">
      <xdr:nvCxnSpPr>
        <xdr:cNvPr id="52" name="直線コネクタ 51"/>
        <xdr:cNvCxnSpPr/>
      </xdr:nvCxnSpPr>
      <xdr:spPr bwMode="auto">
        <a:xfrm flipV="1">
          <a:off x="3606800" y="3064594"/>
          <a:ext cx="698500" cy="11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113349</xdr:rowOff>
    </xdr:from>
    <xdr:to>
      <xdr:col>18</xdr:col>
      <xdr:colOff>177800</xdr:colOff>
      <xdr:row>17</xdr:row>
      <xdr:rowOff>132437</xdr:rowOff>
    </xdr:to>
    <xdr:cxnSp macro="">
      <xdr:nvCxnSpPr>
        <xdr:cNvPr id="55" name="直線コネクタ 54"/>
        <xdr:cNvCxnSpPr/>
      </xdr:nvCxnSpPr>
      <xdr:spPr bwMode="auto">
        <a:xfrm flipV="1">
          <a:off x="2908300" y="3075624"/>
          <a:ext cx="698500" cy="1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65" name="楕円 64"/>
        <xdr:cNvSpPr/>
      </xdr:nvSpPr>
      <xdr:spPr bwMode="auto">
        <a:xfrm>
          <a:off x="5600700" y="293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119956</xdr:rowOff>
    </xdr:from>
    <xdr:ext cx="762000" cy="259045"/>
    <xdr:sp macro="" textlink="">
      <xdr:nvSpPr>
        <xdr:cNvPr id="66" name="人口1人当たり決算額の推移該当値テキスト130"/>
        <xdr:cNvSpPr txBox="1"/>
      </xdr:nvSpPr>
      <xdr:spPr>
        <a:xfrm>
          <a:off x="5740400" y="29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27779</xdr:rowOff>
    </xdr:from>
    <xdr:to>
      <xdr:col>26</xdr:col>
      <xdr:colOff>101600</xdr:colOff>
      <xdr:row>17</xdr:row>
      <xdr:rowOff>129379</xdr:rowOff>
    </xdr:to>
    <xdr:sp macro="" textlink="">
      <xdr:nvSpPr>
        <xdr:cNvPr id="67" name="楕円 66"/>
        <xdr:cNvSpPr/>
      </xdr:nvSpPr>
      <xdr:spPr bwMode="auto">
        <a:xfrm>
          <a:off x="4953000" y="2990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114156</xdr:rowOff>
    </xdr:from>
    <xdr:ext cx="736600" cy="259045"/>
    <xdr:sp macro="" textlink="">
      <xdr:nvSpPr>
        <xdr:cNvPr id="68" name="テキスト ボックス 67"/>
        <xdr:cNvSpPr txBox="1"/>
      </xdr:nvSpPr>
      <xdr:spPr>
        <a:xfrm>
          <a:off x="4622800" y="3076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51519</xdr:rowOff>
    </xdr:from>
    <xdr:to>
      <xdr:col>22</xdr:col>
      <xdr:colOff>165100</xdr:colOff>
      <xdr:row>17</xdr:row>
      <xdr:rowOff>153119</xdr:rowOff>
    </xdr:to>
    <xdr:sp macro="" textlink="">
      <xdr:nvSpPr>
        <xdr:cNvPr id="69" name="楕円 68"/>
        <xdr:cNvSpPr/>
      </xdr:nvSpPr>
      <xdr:spPr bwMode="auto">
        <a:xfrm>
          <a:off x="4254500" y="3013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137896</xdr:rowOff>
    </xdr:from>
    <xdr:ext cx="762000" cy="259045"/>
    <xdr:sp macro="" textlink="">
      <xdr:nvSpPr>
        <xdr:cNvPr id="70" name="テキスト ボックス 69"/>
        <xdr:cNvSpPr txBox="1"/>
      </xdr:nvSpPr>
      <xdr:spPr>
        <a:xfrm>
          <a:off x="3924300" y="310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62549</xdr:rowOff>
    </xdr:from>
    <xdr:to>
      <xdr:col>19</xdr:col>
      <xdr:colOff>38100</xdr:colOff>
      <xdr:row>17</xdr:row>
      <xdr:rowOff>164149</xdr:rowOff>
    </xdr:to>
    <xdr:sp macro="" textlink="">
      <xdr:nvSpPr>
        <xdr:cNvPr id="71" name="楕円 70"/>
        <xdr:cNvSpPr/>
      </xdr:nvSpPr>
      <xdr:spPr bwMode="auto">
        <a:xfrm>
          <a:off x="3556000" y="302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148926</xdr:rowOff>
    </xdr:from>
    <xdr:ext cx="762000" cy="259045"/>
    <xdr:sp macro="" textlink="">
      <xdr:nvSpPr>
        <xdr:cNvPr id="72" name="テキスト ボックス 71"/>
        <xdr:cNvSpPr txBox="1"/>
      </xdr:nvSpPr>
      <xdr:spPr>
        <a:xfrm>
          <a:off x="3225800" y="311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81637</xdr:rowOff>
    </xdr:from>
    <xdr:to>
      <xdr:col>15</xdr:col>
      <xdr:colOff>101600</xdr:colOff>
      <xdr:row>18</xdr:row>
      <xdr:rowOff>11787</xdr:rowOff>
    </xdr:to>
    <xdr:sp macro="" textlink="">
      <xdr:nvSpPr>
        <xdr:cNvPr id="73" name="楕円 72"/>
        <xdr:cNvSpPr/>
      </xdr:nvSpPr>
      <xdr:spPr bwMode="auto">
        <a:xfrm>
          <a:off x="2857500" y="304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168014</xdr:rowOff>
    </xdr:from>
    <xdr:ext cx="762000" cy="259045"/>
    <xdr:sp macro="" textlink="">
      <xdr:nvSpPr>
        <xdr:cNvPr id="74" name="テキスト ボックス 73"/>
        <xdr:cNvSpPr txBox="1"/>
      </xdr:nvSpPr>
      <xdr:spPr>
        <a:xfrm>
          <a:off x="2527300" y="313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73682</xdr:rowOff>
    </xdr:from>
    <xdr:to>
      <xdr:col>29</xdr:col>
      <xdr:colOff>127000</xdr:colOff>
      <xdr:row>34</xdr:row>
      <xdr:rowOff>130668</xdr:rowOff>
    </xdr:to>
    <xdr:cxnSp macro="">
      <xdr:nvCxnSpPr>
        <xdr:cNvPr id="108" name="直線コネクタ 107"/>
        <xdr:cNvCxnSpPr/>
      </xdr:nvCxnSpPr>
      <xdr:spPr bwMode="auto">
        <a:xfrm flipV="1">
          <a:off x="5003800" y="6341132"/>
          <a:ext cx="647700" cy="56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130668</xdr:rowOff>
    </xdr:from>
    <xdr:to>
      <xdr:col>26</xdr:col>
      <xdr:colOff>50800</xdr:colOff>
      <xdr:row>35</xdr:row>
      <xdr:rowOff>56744</xdr:rowOff>
    </xdr:to>
    <xdr:cxnSp macro="">
      <xdr:nvCxnSpPr>
        <xdr:cNvPr id="111" name="直線コネクタ 110"/>
        <xdr:cNvCxnSpPr/>
      </xdr:nvCxnSpPr>
      <xdr:spPr bwMode="auto">
        <a:xfrm flipV="1">
          <a:off x="4305300" y="6398118"/>
          <a:ext cx="698500" cy="26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24500</xdr:rowOff>
    </xdr:from>
    <xdr:to>
      <xdr:col>22</xdr:col>
      <xdr:colOff>114300</xdr:colOff>
      <xdr:row>35</xdr:row>
      <xdr:rowOff>56744</xdr:rowOff>
    </xdr:to>
    <xdr:cxnSp macro="">
      <xdr:nvCxnSpPr>
        <xdr:cNvPr id="114" name="直線コネクタ 113"/>
        <xdr:cNvCxnSpPr/>
      </xdr:nvCxnSpPr>
      <xdr:spPr bwMode="auto">
        <a:xfrm>
          <a:off x="3606800" y="6634850"/>
          <a:ext cx="698500" cy="32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260437</xdr:rowOff>
    </xdr:from>
    <xdr:to>
      <xdr:col>18</xdr:col>
      <xdr:colOff>177800</xdr:colOff>
      <xdr:row>35</xdr:row>
      <xdr:rowOff>24500</xdr:rowOff>
    </xdr:to>
    <xdr:cxnSp macro="">
      <xdr:nvCxnSpPr>
        <xdr:cNvPr id="117" name="直線コネクタ 116"/>
        <xdr:cNvCxnSpPr/>
      </xdr:nvCxnSpPr>
      <xdr:spPr bwMode="auto">
        <a:xfrm>
          <a:off x="2908300" y="6527887"/>
          <a:ext cx="698500" cy="10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22882</xdr:rowOff>
    </xdr:from>
    <xdr:to>
      <xdr:col>29</xdr:col>
      <xdr:colOff>177800</xdr:colOff>
      <xdr:row>34</xdr:row>
      <xdr:rowOff>124482</xdr:rowOff>
    </xdr:to>
    <xdr:sp macro="" textlink="">
      <xdr:nvSpPr>
        <xdr:cNvPr id="127" name="楕円 126"/>
        <xdr:cNvSpPr/>
      </xdr:nvSpPr>
      <xdr:spPr bwMode="auto">
        <a:xfrm>
          <a:off x="5600700" y="6290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210859</xdr:rowOff>
    </xdr:from>
    <xdr:ext cx="762000" cy="259045"/>
    <xdr:sp macro="" textlink="">
      <xdr:nvSpPr>
        <xdr:cNvPr id="128" name="人口1人当たり決算額の推移該当値テキスト445"/>
        <xdr:cNvSpPr txBox="1"/>
      </xdr:nvSpPr>
      <xdr:spPr>
        <a:xfrm>
          <a:off x="5740400" y="613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79868</xdr:rowOff>
    </xdr:from>
    <xdr:to>
      <xdr:col>26</xdr:col>
      <xdr:colOff>101600</xdr:colOff>
      <xdr:row>34</xdr:row>
      <xdr:rowOff>181468</xdr:rowOff>
    </xdr:to>
    <xdr:sp macro="" textlink="">
      <xdr:nvSpPr>
        <xdr:cNvPr id="129" name="楕円 128"/>
        <xdr:cNvSpPr/>
      </xdr:nvSpPr>
      <xdr:spPr bwMode="auto">
        <a:xfrm>
          <a:off x="4953000" y="6347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191645</xdr:rowOff>
    </xdr:from>
    <xdr:ext cx="736600" cy="259045"/>
    <xdr:sp macro="" textlink="">
      <xdr:nvSpPr>
        <xdr:cNvPr id="130" name="テキスト ボックス 129"/>
        <xdr:cNvSpPr txBox="1"/>
      </xdr:nvSpPr>
      <xdr:spPr>
        <a:xfrm>
          <a:off x="4622800" y="6116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5944</xdr:rowOff>
    </xdr:from>
    <xdr:to>
      <xdr:col>22</xdr:col>
      <xdr:colOff>165100</xdr:colOff>
      <xdr:row>35</xdr:row>
      <xdr:rowOff>107544</xdr:rowOff>
    </xdr:to>
    <xdr:sp macro="" textlink="">
      <xdr:nvSpPr>
        <xdr:cNvPr id="131" name="楕円 130"/>
        <xdr:cNvSpPr/>
      </xdr:nvSpPr>
      <xdr:spPr bwMode="auto">
        <a:xfrm>
          <a:off x="4254500" y="6616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92321</xdr:rowOff>
    </xdr:from>
    <xdr:ext cx="762000" cy="259045"/>
    <xdr:sp macro="" textlink="">
      <xdr:nvSpPr>
        <xdr:cNvPr id="132" name="テキスト ボックス 131"/>
        <xdr:cNvSpPr txBox="1"/>
      </xdr:nvSpPr>
      <xdr:spPr>
        <a:xfrm>
          <a:off x="3924300" y="67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316600</xdr:rowOff>
    </xdr:from>
    <xdr:to>
      <xdr:col>19</xdr:col>
      <xdr:colOff>38100</xdr:colOff>
      <xdr:row>35</xdr:row>
      <xdr:rowOff>75300</xdr:rowOff>
    </xdr:to>
    <xdr:sp macro="" textlink="">
      <xdr:nvSpPr>
        <xdr:cNvPr id="133" name="楕円 132"/>
        <xdr:cNvSpPr/>
      </xdr:nvSpPr>
      <xdr:spPr bwMode="auto">
        <a:xfrm>
          <a:off x="3556000" y="658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60077</xdr:rowOff>
    </xdr:from>
    <xdr:ext cx="762000" cy="259045"/>
    <xdr:sp macro="" textlink="">
      <xdr:nvSpPr>
        <xdr:cNvPr id="134" name="テキスト ボックス 133"/>
        <xdr:cNvSpPr txBox="1"/>
      </xdr:nvSpPr>
      <xdr:spPr>
        <a:xfrm>
          <a:off x="3225800" y="667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209637</xdr:rowOff>
    </xdr:from>
    <xdr:to>
      <xdr:col>15</xdr:col>
      <xdr:colOff>101600</xdr:colOff>
      <xdr:row>34</xdr:row>
      <xdr:rowOff>311237</xdr:rowOff>
    </xdr:to>
    <xdr:sp macro="" textlink="">
      <xdr:nvSpPr>
        <xdr:cNvPr id="135" name="楕円 134"/>
        <xdr:cNvSpPr/>
      </xdr:nvSpPr>
      <xdr:spPr bwMode="auto">
        <a:xfrm>
          <a:off x="2857500" y="6477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296014</xdr:rowOff>
    </xdr:from>
    <xdr:ext cx="762000" cy="259045"/>
    <xdr:sp macro="" textlink="">
      <xdr:nvSpPr>
        <xdr:cNvPr id="136" name="テキスト ボックス 135"/>
        <xdr:cNvSpPr txBox="1"/>
      </xdr:nvSpPr>
      <xdr:spPr>
        <a:xfrm>
          <a:off x="2527300" y="656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8,328
8,002
247.30
9,907,752
9,609,022
260,430
3,938,996
12,310,281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58768</xdr:rowOff>
    </xdr:from>
    <xdr:to>
      <xdr:col>24</xdr:col>
      <xdr:colOff>63500</xdr:colOff>
      <xdr:row>37</xdr:row>
      <xdr:rowOff>61945</xdr:rowOff>
    </xdr:to>
    <xdr:cxnSp macro="">
      <xdr:nvCxnSpPr>
        <xdr:cNvPr id="61" name="直線コネクタ 60"/>
        <xdr:cNvCxnSpPr/>
      </xdr:nvCxnSpPr>
      <xdr:spPr>
        <a:xfrm>
          <a:off x="3797300" y="6402418"/>
          <a:ext cx="8382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32685</xdr:rowOff>
    </xdr:from>
    <xdr:to>
      <xdr:col>19</xdr:col>
      <xdr:colOff>177800</xdr:colOff>
      <xdr:row>37</xdr:row>
      <xdr:rowOff>58768</xdr:rowOff>
    </xdr:to>
    <xdr:cxnSp macro="">
      <xdr:nvCxnSpPr>
        <xdr:cNvPr id="64" name="直線コネクタ 63"/>
        <xdr:cNvCxnSpPr/>
      </xdr:nvCxnSpPr>
      <xdr:spPr>
        <a:xfrm>
          <a:off x="2908300" y="6376335"/>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32685</xdr:rowOff>
    </xdr:from>
    <xdr:to>
      <xdr:col>15</xdr:col>
      <xdr:colOff>50800</xdr:colOff>
      <xdr:row>37</xdr:row>
      <xdr:rowOff>49273</xdr:rowOff>
    </xdr:to>
    <xdr:cxnSp macro="">
      <xdr:nvCxnSpPr>
        <xdr:cNvPr id="67" name="直線コネクタ 66"/>
        <xdr:cNvCxnSpPr/>
      </xdr:nvCxnSpPr>
      <xdr:spPr>
        <a:xfrm flipV="1">
          <a:off x="2019300" y="6376335"/>
          <a:ext cx="889000" cy="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49273</xdr:rowOff>
    </xdr:from>
    <xdr:to>
      <xdr:col>10</xdr:col>
      <xdr:colOff>114300</xdr:colOff>
      <xdr:row>37</xdr:row>
      <xdr:rowOff>117076</xdr:rowOff>
    </xdr:to>
    <xdr:cxnSp macro="">
      <xdr:nvCxnSpPr>
        <xdr:cNvPr id="70" name="直線コネクタ 69"/>
        <xdr:cNvCxnSpPr/>
      </xdr:nvCxnSpPr>
      <xdr:spPr>
        <a:xfrm flipV="1">
          <a:off x="1130300" y="6392923"/>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11145</xdr:rowOff>
    </xdr:from>
    <xdr:to>
      <xdr:col>24</xdr:col>
      <xdr:colOff>114300</xdr:colOff>
      <xdr:row>37</xdr:row>
      <xdr:rowOff>112745</xdr:rowOff>
    </xdr:to>
    <xdr:sp macro="" textlink="">
      <xdr:nvSpPr>
        <xdr:cNvPr id="80" name="楕円 79"/>
        <xdr:cNvSpPr/>
      </xdr:nvSpPr>
      <xdr:spPr>
        <a:xfrm>
          <a:off x="4584700" y="63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161022</xdr:rowOff>
    </xdr:from>
    <xdr:ext cx="534377" cy="259045"/>
    <xdr:sp macro="" textlink="">
      <xdr:nvSpPr>
        <xdr:cNvPr id="81" name="人件費該当値テキスト"/>
        <xdr:cNvSpPr txBox="1"/>
      </xdr:nvSpPr>
      <xdr:spPr>
        <a:xfrm>
          <a:off x="4686300" y="633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7968</xdr:rowOff>
    </xdr:from>
    <xdr:to>
      <xdr:col>20</xdr:col>
      <xdr:colOff>38100</xdr:colOff>
      <xdr:row>37</xdr:row>
      <xdr:rowOff>109568</xdr:rowOff>
    </xdr:to>
    <xdr:sp macro="" textlink="">
      <xdr:nvSpPr>
        <xdr:cNvPr id="82" name="楕円 81"/>
        <xdr:cNvSpPr/>
      </xdr:nvSpPr>
      <xdr:spPr>
        <a:xfrm>
          <a:off x="3746500" y="63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100695</xdr:rowOff>
    </xdr:from>
    <xdr:ext cx="534377" cy="259045"/>
    <xdr:sp macro="" textlink="">
      <xdr:nvSpPr>
        <xdr:cNvPr id="83" name="テキスト ボックス 82"/>
        <xdr:cNvSpPr txBox="1"/>
      </xdr:nvSpPr>
      <xdr:spPr>
        <a:xfrm>
          <a:off x="3530111" y="644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153335</xdr:rowOff>
    </xdr:from>
    <xdr:to>
      <xdr:col>15</xdr:col>
      <xdr:colOff>101600</xdr:colOff>
      <xdr:row>37</xdr:row>
      <xdr:rowOff>83485</xdr:rowOff>
    </xdr:to>
    <xdr:sp macro="" textlink="">
      <xdr:nvSpPr>
        <xdr:cNvPr id="84" name="楕円 83"/>
        <xdr:cNvSpPr/>
      </xdr:nvSpPr>
      <xdr:spPr>
        <a:xfrm>
          <a:off x="2857500" y="632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74612</xdr:rowOff>
    </xdr:from>
    <xdr:ext cx="534377" cy="259045"/>
    <xdr:sp macro="" textlink="">
      <xdr:nvSpPr>
        <xdr:cNvPr id="85" name="テキスト ボックス 84"/>
        <xdr:cNvSpPr txBox="1"/>
      </xdr:nvSpPr>
      <xdr:spPr>
        <a:xfrm>
          <a:off x="2641111" y="641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169923</xdr:rowOff>
    </xdr:from>
    <xdr:to>
      <xdr:col>10</xdr:col>
      <xdr:colOff>165100</xdr:colOff>
      <xdr:row>37</xdr:row>
      <xdr:rowOff>100073</xdr:rowOff>
    </xdr:to>
    <xdr:sp macro="" textlink="">
      <xdr:nvSpPr>
        <xdr:cNvPr id="86" name="楕円 85"/>
        <xdr:cNvSpPr/>
      </xdr:nvSpPr>
      <xdr:spPr>
        <a:xfrm>
          <a:off x="1968500" y="634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91200</xdr:rowOff>
    </xdr:from>
    <xdr:ext cx="534377" cy="259045"/>
    <xdr:sp macro="" textlink="">
      <xdr:nvSpPr>
        <xdr:cNvPr id="87" name="テキスト ボックス 86"/>
        <xdr:cNvSpPr txBox="1"/>
      </xdr:nvSpPr>
      <xdr:spPr>
        <a:xfrm>
          <a:off x="1752111" y="64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66276</xdr:rowOff>
    </xdr:from>
    <xdr:to>
      <xdr:col>6</xdr:col>
      <xdr:colOff>38100</xdr:colOff>
      <xdr:row>37</xdr:row>
      <xdr:rowOff>167877</xdr:rowOff>
    </xdr:to>
    <xdr:sp macro="" textlink="">
      <xdr:nvSpPr>
        <xdr:cNvPr id="88" name="楕円 87"/>
        <xdr:cNvSpPr/>
      </xdr:nvSpPr>
      <xdr:spPr>
        <a:xfrm>
          <a:off x="1079500" y="64099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159004</xdr:rowOff>
    </xdr:from>
    <xdr:ext cx="534377" cy="259045"/>
    <xdr:sp macro="" textlink="">
      <xdr:nvSpPr>
        <xdr:cNvPr id="89" name="テキスト ボックス 88"/>
        <xdr:cNvSpPr txBox="1"/>
      </xdr:nvSpPr>
      <xdr:spPr>
        <a:xfrm>
          <a:off x="863111" y="650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115838</xdr:rowOff>
    </xdr:from>
    <xdr:to>
      <xdr:col>24</xdr:col>
      <xdr:colOff>63500</xdr:colOff>
      <xdr:row>55</xdr:row>
      <xdr:rowOff>620</xdr:rowOff>
    </xdr:to>
    <xdr:cxnSp macro="">
      <xdr:nvCxnSpPr>
        <xdr:cNvPr id="118" name="直線コネクタ 117"/>
        <xdr:cNvCxnSpPr/>
      </xdr:nvCxnSpPr>
      <xdr:spPr>
        <a:xfrm>
          <a:off x="3797300" y="9374138"/>
          <a:ext cx="838200" cy="5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115838</xdr:rowOff>
    </xdr:from>
    <xdr:to>
      <xdr:col>19</xdr:col>
      <xdr:colOff>177800</xdr:colOff>
      <xdr:row>55</xdr:row>
      <xdr:rowOff>97817</xdr:rowOff>
    </xdr:to>
    <xdr:cxnSp macro="">
      <xdr:nvCxnSpPr>
        <xdr:cNvPr id="121" name="直線コネクタ 120"/>
        <xdr:cNvCxnSpPr/>
      </xdr:nvCxnSpPr>
      <xdr:spPr>
        <a:xfrm flipV="1">
          <a:off x="2908300" y="9374138"/>
          <a:ext cx="889000" cy="15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97817</xdr:rowOff>
    </xdr:from>
    <xdr:to>
      <xdr:col>15</xdr:col>
      <xdr:colOff>50800</xdr:colOff>
      <xdr:row>55</xdr:row>
      <xdr:rowOff>154986</xdr:rowOff>
    </xdr:to>
    <xdr:cxnSp macro="">
      <xdr:nvCxnSpPr>
        <xdr:cNvPr id="124" name="直線コネクタ 123"/>
        <xdr:cNvCxnSpPr/>
      </xdr:nvCxnSpPr>
      <xdr:spPr>
        <a:xfrm flipV="1">
          <a:off x="2019300" y="9527567"/>
          <a:ext cx="889000" cy="5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145621</xdr:rowOff>
    </xdr:from>
    <xdr:to>
      <xdr:col>10</xdr:col>
      <xdr:colOff>114300</xdr:colOff>
      <xdr:row>55</xdr:row>
      <xdr:rowOff>154986</xdr:rowOff>
    </xdr:to>
    <xdr:cxnSp macro="">
      <xdr:nvCxnSpPr>
        <xdr:cNvPr id="127" name="直線コネクタ 126"/>
        <xdr:cNvCxnSpPr/>
      </xdr:nvCxnSpPr>
      <xdr:spPr>
        <a:xfrm>
          <a:off x="1130300" y="9575371"/>
          <a:ext cx="8890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121270</xdr:rowOff>
    </xdr:from>
    <xdr:to>
      <xdr:col>24</xdr:col>
      <xdr:colOff>114300</xdr:colOff>
      <xdr:row>55</xdr:row>
      <xdr:rowOff>51420</xdr:rowOff>
    </xdr:to>
    <xdr:sp macro="" textlink="">
      <xdr:nvSpPr>
        <xdr:cNvPr id="137" name="楕円 136"/>
        <xdr:cNvSpPr/>
      </xdr:nvSpPr>
      <xdr:spPr>
        <a:xfrm>
          <a:off x="4584700" y="93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144147</xdr:rowOff>
    </xdr:from>
    <xdr:ext cx="599010" cy="259045"/>
    <xdr:sp macro="" textlink="">
      <xdr:nvSpPr>
        <xdr:cNvPr id="138" name="物件費該当値テキスト"/>
        <xdr:cNvSpPr txBox="1"/>
      </xdr:nvSpPr>
      <xdr:spPr>
        <a:xfrm>
          <a:off x="4686300" y="923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65038</xdr:rowOff>
    </xdr:from>
    <xdr:to>
      <xdr:col>20</xdr:col>
      <xdr:colOff>38100</xdr:colOff>
      <xdr:row>54</xdr:row>
      <xdr:rowOff>166638</xdr:rowOff>
    </xdr:to>
    <xdr:sp macro="" textlink="">
      <xdr:nvSpPr>
        <xdr:cNvPr id="139" name="楕円 138"/>
        <xdr:cNvSpPr/>
      </xdr:nvSpPr>
      <xdr:spPr>
        <a:xfrm>
          <a:off x="3746500" y="93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11715</xdr:rowOff>
    </xdr:from>
    <xdr:ext cx="599010" cy="259045"/>
    <xdr:sp macro="" textlink="">
      <xdr:nvSpPr>
        <xdr:cNvPr id="140" name="テキスト ボックス 139"/>
        <xdr:cNvSpPr txBox="1"/>
      </xdr:nvSpPr>
      <xdr:spPr>
        <a:xfrm>
          <a:off x="3497795" y="909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47017</xdr:rowOff>
    </xdr:from>
    <xdr:to>
      <xdr:col>15</xdr:col>
      <xdr:colOff>101600</xdr:colOff>
      <xdr:row>55</xdr:row>
      <xdr:rowOff>148617</xdr:rowOff>
    </xdr:to>
    <xdr:sp macro="" textlink="">
      <xdr:nvSpPr>
        <xdr:cNvPr id="141" name="楕円 140"/>
        <xdr:cNvSpPr/>
      </xdr:nvSpPr>
      <xdr:spPr>
        <a:xfrm>
          <a:off x="2857500" y="94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165144</xdr:rowOff>
    </xdr:from>
    <xdr:ext cx="599010" cy="259045"/>
    <xdr:sp macro="" textlink="">
      <xdr:nvSpPr>
        <xdr:cNvPr id="142" name="テキスト ボックス 141"/>
        <xdr:cNvSpPr txBox="1"/>
      </xdr:nvSpPr>
      <xdr:spPr>
        <a:xfrm>
          <a:off x="2608795" y="925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104186</xdr:rowOff>
    </xdr:from>
    <xdr:to>
      <xdr:col>10</xdr:col>
      <xdr:colOff>165100</xdr:colOff>
      <xdr:row>56</xdr:row>
      <xdr:rowOff>34336</xdr:rowOff>
    </xdr:to>
    <xdr:sp macro="" textlink="">
      <xdr:nvSpPr>
        <xdr:cNvPr id="143" name="楕円 142"/>
        <xdr:cNvSpPr/>
      </xdr:nvSpPr>
      <xdr:spPr>
        <a:xfrm>
          <a:off x="1968500" y="953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50863</xdr:rowOff>
    </xdr:from>
    <xdr:ext cx="599010" cy="259045"/>
    <xdr:sp macro="" textlink="">
      <xdr:nvSpPr>
        <xdr:cNvPr id="144" name="テキスト ボックス 143"/>
        <xdr:cNvSpPr txBox="1"/>
      </xdr:nvSpPr>
      <xdr:spPr>
        <a:xfrm>
          <a:off x="1719795" y="930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94821</xdr:rowOff>
    </xdr:from>
    <xdr:to>
      <xdr:col>6</xdr:col>
      <xdr:colOff>38100</xdr:colOff>
      <xdr:row>56</xdr:row>
      <xdr:rowOff>24971</xdr:rowOff>
    </xdr:to>
    <xdr:sp macro="" textlink="">
      <xdr:nvSpPr>
        <xdr:cNvPr id="145" name="楕円 144"/>
        <xdr:cNvSpPr/>
      </xdr:nvSpPr>
      <xdr:spPr>
        <a:xfrm>
          <a:off x="1079500" y="95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41498</xdr:rowOff>
    </xdr:from>
    <xdr:ext cx="599010" cy="259045"/>
    <xdr:sp macro="" textlink="">
      <xdr:nvSpPr>
        <xdr:cNvPr id="146" name="テキスト ボックス 145"/>
        <xdr:cNvSpPr txBox="1"/>
      </xdr:nvSpPr>
      <xdr:spPr>
        <a:xfrm>
          <a:off x="830795" y="929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155963</xdr:rowOff>
    </xdr:from>
    <xdr:to>
      <xdr:col>24</xdr:col>
      <xdr:colOff>63500</xdr:colOff>
      <xdr:row>78</xdr:row>
      <xdr:rowOff>58384</xdr:rowOff>
    </xdr:to>
    <xdr:cxnSp macro="">
      <xdr:nvCxnSpPr>
        <xdr:cNvPr id="177" name="直線コネクタ 176"/>
        <xdr:cNvCxnSpPr/>
      </xdr:nvCxnSpPr>
      <xdr:spPr>
        <a:xfrm flipV="1">
          <a:off x="3797300" y="13357613"/>
          <a:ext cx="838200" cy="7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126932</xdr:rowOff>
    </xdr:from>
    <xdr:to>
      <xdr:col>19</xdr:col>
      <xdr:colOff>177800</xdr:colOff>
      <xdr:row>78</xdr:row>
      <xdr:rowOff>58384</xdr:rowOff>
    </xdr:to>
    <xdr:cxnSp macro="">
      <xdr:nvCxnSpPr>
        <xdr:cNvPr id="180" name="直線コネクタ 179"/>
        <xdr:cNvCxnSpPr/>
      </xdr:nvCxnSpPr>
      <xdr:spPr>
        <a:xfrm>
          <a:off x="2908300" y="13157132"/>
          <a:ext cx="889000" cy="2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64556</xdr:rowOff>
    </xdr:from>
    <xdr:to>
      <xdr:col>15</xdr:col>
      <xdr:colOff>50800</xdr:colOff>
      <xdr:row>76</xdr:row>
      <xdr:rowOff>126932</xdr:rowOff>
    </xdr:to>
    <xdr:cxnSp macro="">
      <xdr:nvCxnSpPr>
        <xdr:cNvPr id="183" name="直線コネクタ 182"/>
        <xdr:cNvCxnSpPr/>
      </xdr:nvCxnSpPr>
      <xdr:spPr>
        <a:xfrm>
          <a:off x="2019300" y="13094756"/>
          <a:ext cx="889000" cy="6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64556</xdr:rowOff>
    </xdr:from>
    <xdr:to>
      <xdr:col>10</xdr:col>
      <xdr:colOff>114300</xdr:colOff>
      <xdr:row>76</xdr:row>
      <xdr:rowOff>93490</xdr:rowOff>
    </xdr:to>
    <xdr:cxnSp macro="">
      <xdr:nvCxnSpPr>
        <xdr:cNvPr id="186" name="直線コネクタ 185"/>
        <xdr:cNvCxnSpPr/>
      </xdr:nvCxnSpPr>
      <xdr:spPr>
        <a:xfrm flipV="1">
          <a:off x="1130300" y="13094756"/>
          <a:ext cx="889000" cy="2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105163</xdr:rowOff>
    </xdr:from>
    <xdr:to>
      <xdr:col>24</xdr:col>
      <xdr:colOff>114300</xdr:colOff>
      <xdr:row>78</xdr:row>
      <xdr:rowOff>35313</xdr:rowOff>
    </xdr:to>
    <xdr:sp macro="" textlink="">
      <xdr:nvSpPr>
        <xdr:cNvPr id="196" name="楕円 195"/>
        <xdr:cNvSpPr/>
      </xdr:nvSpPr>
      <xdr:spPr>
        <a:xfrm>
          <a:off x="4584700" y="133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83590</xdr:rowOff>
    </xdr:from>
    <xdr:ext cx="469744" cy="259045"/>
    <xdr:sp macro="" textlink="">
      <xdr:nvSpPr>
        <xdr:cNvPr id="197" name="維持補修費該当値テキスト"/>
        <xdr:cNvSpPr txBox="1"/>
      </xdr:nvSpPr>
      <xdr:spPr>
        <a:xfrm>
          <a:off x="4686300" y="1328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7584</xdr:rowOff>
    </xdr:from>
    <xdr:to>
      <xdr:col>20</xdr:col>
      <xdr:colOff>38100</xdr:colOff>
      <xdr:row>78</xdr:row>
      <xdr:rowOff>109184</xdr:rowOff>
    </xdr:to>
    <xdr:sp macro="" textlink="">
      <xdr:nvSpPr>
        <xdr:cNvPr id="198" name="楕円 197"/>
        <xdr:cNvSpPr/>
      </xdr:nvSpPr>
      <xdr:spPr>
        <a:xfrm>
          <a:off x="3746500" y="133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100311</xdr:rowOff>
    </xdr:from>
    <xdr:ext cx="469744" cy="259045"/>
    <xdr:sp macro="" textlink="">
      <xdr:nvSpPr>
        <xdr:cNvPr id="199" name="テキスト ボックス 198"/>
        <xdr:cNvSpPr txBox="1"/>
      </xdr:nvSpPr>
      <xdr:spPr>
        <a:xfrm>
          <a:off x="3562428" y="134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76132</xdr:rowOff>
    </xdr:from>
    <xdr:to>
      <xdr:col>15</xdr:col>
      <xdr:colOff>101600</xdr:colOff>
      <xdr:row>77</xdr:row>
      <xdr:rowOff>6282</xdr:rowOff>
    </xdr:to>
    <xdr:sp macro="" textlink="">
      <xdr:nvSpPr>
        <xdr:cNvPr id="200" name="楕円 199"/>
        <xdr:cNvSpPr/>
      </xdr:nvSpPr>
      <xdr:spPr>
        <a:xfrm>
          <a:off x="2857500" y="1310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22808</xdr:rowOff>
    </xdr:from>
    <xdr:ext cx="534377" cy="259045"/>
    <xdr:sp macro="" textlink="">
      <xdr:nvSpPr>
        <xdr:cNvPr id="201" name="テキスト ボックス 200"/>
        <xdr:cNvSpPr txBox="1"/>
      </xdr:nvSpPr>
      <xdr:spPr>
        <a:xfrm>
          <a:off x="2641111" y="1288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13756</xdr:rowOff>
    </xdr:from>
    <xdr:to>
      <xdr:col>10</xdr:col>
      <xdr:colOff>165100</xdr:colOff>
      <xdr:row>76</xdr:row>
      <xdr:rowOff>115356</xdr:rowOff>
    </xdr:to>
    <xdr:sp macro="" textlink="">
      <xdr:nvSpPr>
        <xdr:cNvPr id="202" name="楕円 201"/>
        <xdr:cNvSpPr/>
      </xdr:nvSpPr>
      <xdr:spPr>
        <a:xfrm>
          <a:off x="1968500" y="1304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131883</xdr:rowOff>
    </xdr:from>
    <xdr:ext cx="534377" cy="259045"/>
    <xdr:sp macro="" textlink="">
      <xdr:nvSpPr>
        <xdr:cNvPr id="203" name="テキスト ボックス 202"/>
        <xdr:cNvSpPr txBox="1"/>
      </xdr:nvSpPr>
      <xdr:spPr>
        <a:xfrm>
          <a:off x="1752111" y="1281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42690</xdr:rowOff>
    </xdr:from>
    <xdr:to>
      <xdr:col>6</xdr:col>
      <xdr:colOff>38100</xdr:colOff>
      <xdr:row>76</xdr:row>
      <xdr:rowOff>144290</xdr:rowOff>
    </xdr:to>
    <xdr:sp macro="" textlink="">
      <xdr:nvSpPr>
        <xdr:cNvPr id="204" name="楕円 203"/>
        <xdr:cNvSpPr/>
      </xdr:nvSpPr>
      <xdr:spPr>
        <a:xfrm>
          <a:off x="1079500" y="130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160817</xdr:rowOff>
    </xdr:from>
    <xdr:ext cx="534377" cy="259045"/>
    <xdr:sp macro="" textlink="">
      <xdr:nvSpPr>
        <xdr:cNvPr id="205" name="テキスト ボックス 204"/>
        <xdr:cNvSpPr txBox="1"/>
      </xdr:nvSpPr>
      <xdr:spPr>
        <a:xfrm>
          <a:off x="863111" y="128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84085</xdr:rowOff>
    </xdr:from>
    <xdr:to>
      <xdr:col>24</xdr:col>
      <xdr:colOff>63500</xdr:colOff>
      <xdr:row>97</xdr:row>
      <xdr:rowOff>154315</xdr:rowOff>
    </xdr:to>
    <xdr:cxnSp macro="">
      <xdr:nvCxnSpPr>
        <xdr:cNvPr id="237" name="直線コネクタ 236"/>
        <xdr:cNvCxnSpPr/>
      </xdr:nvCxnSpPr>
      <xdr:spPr>
        <a:xfrm>
          <a:off x="3797300" y="16714735"/>
          <a:ext cx="838200" cy="7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84085</xdr:rowOff>
    </xdr:from>
    <xdr:to>
      <xdr:col>19</xdr:col>
      <xdr:colOff>177800</xdr:colOff>
      <xdr:row>98</xdr:row>
      <xdr:rowOff>60344</xdr:rowOff>
    </xdr:to>
    <xdr:cxnSp macro="">
      <xdr:nvCxnSpPr>
        <xdr:cNvPr id="240" name="直線コネクタ 239"/>
        <xdr:cNvCxnSpPr/>
      </xdr:nvCxnSpPr>
      <xdr:spPr>
        <a:xfrm flipV="1">
          <a:off x="2908300" y="16714735"/>
          <a:ext cx="889000" cy="1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60344</xdr:rowOff>
    </xdr:from>
    <xdr:to>
      <xdr:col>15</xdr:col>
      <xdr:colOff>50800</xdr:colOff>
      <xdr:row>98</xdr:row>
      <xdr:rowOff>62156</xdr:rowOff>
    </xdr:to>
    <xdr:cxnSp macro="">
      <xdr:nvCxnSpPr>
        <xdr:cNvPr id="243" name="直線コネクタ 242"/>
        <xdr:cNvCxnSpPr/>
      </xdr:nvCxnSpPr>
      <xdr:spPr>
        <a:xfrm flipV="1">
          <a:off x="2019300" y="16862444"/>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62156</xdr:rowOff>
    </xdr:from>
    <xdr:to>
      <xdr:col>10</xdr:col>
      <xdr:colOff>114300</xdr:colOff>
      <xdr:row>98</xdr:row>
      <xdr:rowOff>145954</xdr:rowOff>
    </xdr:to>
    <xdr:cxnSp macro="">
      <xdr:nvCxnSpPr>
        <xdr:cNvPr id="246" name="直線コネクタ 245"/>
        <xdr:cNvCxnSpPr/>
      </xdr:nvCxnSpPr>
      <xdr:spPr>
        <a:xfrm flipV="1">
          <a:off x="1130300" y="16864256"/>
          <a:ext cx="889000" cy="8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103515</xdr:rowOff>
    </xdr:from>
    <xdr:to>
      <xdr:col>24</xdr:col>
      <xdr:colOff>114300</xdr:colOff>
      <xdr:row>98</xdr:row>
      <xdr:rowOff>33665</xdr:rowOff>
    </xdr:to>
    <xdr:sp macro="" textlink="">
      <xdr:nvSpPr>
        <xdr:cNvPr id="256" name="楕円 255"/>
        <xdr:cNvSpPr/>
      </xdr:nvSpPr>
      <xdr:spPr>
        <a:xfrm>
          <a:off x="4584700" y="167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81942</xdr:rowOff>
    </xdr:from>
    <xdr:ext cx="534377" cy="259045"/>
    <xdr:sp macro="" textlink="">
      <xdr:nvSpPr>
        <xdr:cNvPr id="257" name="扶助費該当値テキスト"/>
        <xdr:cNvSpPr txBox="1"/>
      </xdr:nvSpPr>
      <xdr:spPr>
        <a:xfrm>
          <a:off x="4686300" y="167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33285</xdr:rowOff>
    </xdr:from>
    <xdr:to>
      <xdr:col>20</xdr:col>
      <xdr:colOff>38100</xdr:colOff>
      <xdr:row>97</xdr:row>
      <xdr:rowOff>134885</xdr:rowOff>
    </xdr:to>
    <xdr:sp macro="" textlink="">
      <xdr:nvSpPr>
        <xdr:cNvPr id="258" name="楕円 257"/>
        <xdr:cNvSpPr/>
      </xdr:nvSpPr>
      <xdr:spPr>
        <a:xfrm>
          <a:off x="3746500" y="166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126012</xdr:rowOff>
    </xdr:from>
    <xdr:ext cx="534377" cy="259045"/>
    <xdr:sp macro="" textlink="">
      <xdr:nvSpPr>
        <xdr:cNvPr id="259" name="テキスト ボックス 258"/>
        <xdr:cNvSpPr txBox="1"/>
      </xdr:nvSpPr>
      <xdr:spPr>
        <a:xfrm>
          <a:off x="3530111" y="1675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9544</xdr:rowOff>
    </xdr:from>
    <xdr:to>
      <xdr:col>15</xdr:col>
      <xdr:colOff>101600</xdr:colOff>
      <xdr:row>98</xdr:row>
      <xdr:rowOff>111144</xdr:rowOff>
    </xdr:to>
    <xdr:sp macro="" textlink="">
      <xdr:nvSpPr>
        <xdr:cNvPr id="260" name="楕円 259"/>
        <xdr:cNvSpPr/>
      </xdr:nvSpPr>
      <xdr:spPr>
        <a:xfrm>
          <a:off x="2857500" y="1681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102271</xdr:rowOff>
    </xdr:from>
    <xdr:ext cx="534377" cy="259045"/>
    <xdr:sp macro="" textlink="">
      <xdr:nvSpPr>
        <xdr:cNvPr id="261" name="テキスト ボックス 260"/>
        <xdr:cNvSpPr txBox="1"/>
      </xdr:nvSpPr>
      <xdr:spPr>
        <a:xfrm>
          <a:off x="2641111" y="1690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11356</xdr:rowOff>
    </xdr:from>
    <xdr:to>
      <xdr:col>10</xdr:col>
      <xdr:colOff>165100</xdr:colOff>
      <xdr:row>98</xdr:row>
      <xdr:rowOff>112956</xdr:rowOff>
    </xdr:to>
    <xdr:sp macro="" textlink="">
      <xdr:nvSpPr>
        <xdr:cNvPr id="262" name="楕円 261"/>
        <xdr:cNvSpPr/>
      </xdr:nvSpPr>
      <xdr:spPr>
        <a:xfrm>
          <a:off x="1968500" y="168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104083</xdr:rowOff>
    </xdr:from>
    <xdr:ext cx="534377" cy="259045"/>
    <xdr:sp macro="" textlink="">
      <xdr:nvSpPr>
        <xdr:cNvPr id="263" name="テキスト ボックス 262"/>
        <xdr:cNvSpPr txBox="1"/>
      </xdr:nvSpPr>
      <xdr:spPr>
        <a:xfrm>
          <a:off x="1752111" y="1690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95154</xdr:rowOff>
    </xdr:from>
    <xdr:to>
      <xdr:col>6</xdr:col>
      <xdr:colOff>38100</xdr:colOff>
      <xdr:row>99</xdr:row>
      <xdr:rowOff>25304</xdr:rowOff>
    </xdr:to>
    <xdr:sp macro="" textlink="">
      <xdr:nvSpPr>
        <xdr:cNvPr id="264" name="楕円 263"/>
        <xdr:cNvSpPr/>
      </xdr:nvSpPr>
      <xdr:spPr>
        <a:xfrm>
          <a:off x="1079500" y="168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16431</xdr:rowOff>
    </xdr:from>
    <xdr:ext cx="534377" cy="259045"/>
    <xdr:sp macro="" textlink="">
      <xdr:nvSpPr>
        <xdr:cNvPr id="265" name="テキスト ボックス 264"/>
        <xdr:cNvSpPr txBox="1"/>
      </xdr:nvSpPr>
      <xdr:spPr>
        <a:xfrm>
          <a:off x="863111" y="1698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14652</xdr:rowOff>
    </xdr:from>
    <xdr:to>
      <xdr:col>55</xdr:col>
      <xdr:colOff>0</xdr:colOff>
      <xdr:row>35</xdr:row>
      <xdr:rowOff>2418</xdr:rowOff>
    </xdr:to>
    <xdr:cxnSp macro="">
      <xdr:nvCxnSpPr>
        <xdr:cNvPr id="294" name="直線コネクタ 293"/>
        <xdr:cNvCxnSpPr/>
      </xdr:nvCxnSpPr>
      <xdr:spPr>
        <a:xfrm flipV="1">
          <a:off x="9639300" y="5843952"/>
          <a:ext cx="838200" cy="15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2418</xdr:rowOff>
    </xdr:from>
    <xdr:to>
      <xdr:col>50</xdr:col>
      <xdr:colOff>114300</xdr:colOff>
      <xdr:row>35</xdr:row>
      <xdr:rowOff>33321</xdr:rowOff>
    </xdr:to>
    <xdr:cxnSp macro="">
      <xdr:nvCxnSpPr>
        <xdr:cNvPr id="297" name="直線コネクタ 296"/>
        <xdr:cNvCxnSpPr/>
      </xdr:nvCxnSpPr>
      <xdr:spPr>
        <a:xfrm flipV="1">
          <a:off x="8750300" y="6003168"/>
          <a:ext cx="889000" cy="3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33321</xdr:rowOff>
    </xdr:from>
    <xdr:to>
      <xdr:col>45</xdr:col>
      <xdr:colOff>177800</xdr:colOff>
      <xdr:row>36</xdr:row>
      <xdr:rowOff>7200</xdr:rowOff>
    </xdr:to>
    <xdr:cxnSp macro="">
      <xdr:nvCxnSpPr>
        <xdr:cNvPr id="300" name="直線コネクタ 299"/>
        <xdr:cNvCxnSpPr/>
      </xdr:nvCxnSpPr>
      <xdr:spPr>
        <a:xfrm flipV="1">
          <a:off x="7861300" y="6034071"/>
          <a:ext cx="889000" cy="14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7200</xdr:rowOff>
    </xdr:from>
    <xdr:to>
      <xdr:col>41</xdr:col>
      <xdr:colOff>50800</xdr:colOff>
      <xdr:row>36</xdr:row>
      <xdr:rowOff>60246</xdr:rowOff>
    </xdr:to>
    <xdr:cxnSp macro="">
      <xdr:nvCxnSpPr>
        <xdr:cNvPr id="303" name="直線コネクタ 302"/>
        <xdr:cNvCxnSpPr/>
      </xdr:nvCxnSpPr>
      <xdr:spPr>
        <a:xfrm flipV="1">
          <a:off x="6972300" y="6179400"/>
          <a:ext cx="889000" cy="5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135302</xdr:rowOff>
    </xdr:from>
    <xdr:to>
      <xdr:col>55</xdr:col>
      <xdr:colOff>50800</xdr:colOff>
      <xdr:row>34</xdr:row>
      <xdr:rowOff>65452</xdr:rowOff>
    </xdr:to>
    <xdr:sp macro="" textlink="">
      <xdr:nvSpPr>
        <xdr:cNvPr id="313" name="楕円 312"/>
        <xdr:cNvSpPr/>
      </xdr:nvSpPr>
      <xdr:spPr>
        <a:xfrm>
          <a:off x="10426700" y="579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158179</xdr:rowOff>
    </xdr:from>
    <xdr:ext cx="599010" cy="259045"/>
    <xdr:sp macro="" textlink="">
      <xdr:nvSpPr>
        <xdr:cNvPr id="314" name="補助費等該当値テキスト"/>
        <xdr:cNvSpPr txBox="1"/>
      </xdr:nvSpPr>
      <xdr:spPr>
        <a:xfrm>
          <a:off x="10528300" y="564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123068</xdr:rowOff>
    </xdr:from>
    <xdr:to>
      <xdr:col>50</xdr:col>
      <xdr:colOff>165100</xdr:colOff>
      <xdr:row>35</xdr:row>
      <xdr:rowOff>53218</xdr:rowOff>
    </xdr:to>
    <xdr:sp macro="" textlink="">
      <xdr:nvSpPr>
        <xdr:cNvPr id="315" name="楕円 314"/>
        <xdr:cNvSpPr/>
      </xdr:nvSpPr>
      <xdr:spPr>
        <a:xfrm>
          <a:off x="9588500" y="59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69745</xdr:rowOff>
    </xdr:from>
    <xdr:ext cx="599010" cy="259045"/>
    <xdr:sp macro="" textlink="">
      <xdr:nvSpPr>
        <xdr:cNvPr id="316" name="テキスト ボックス 315"/>
        <xdr:cNvSpPr txBox="1"/>
      </xdr:nvSpPr>
      <xdr:spPr>
        <a:xfrm>
          <a:off x="9339795" y="572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153971</xdr:rowOff>
    </xdr:from>
    <xdr:to>
      <xdr:col>46</xdr:col>
      <xdr:colOff>38100</xdr:colOff>
      <xdr:row>35</xdr:row>
      <xdr:rowOff>84121</xdr:rowOff>
    </xdr:to>
    <xdr:sp macro="" textlink="">
      <xdr:nvSpPr>
        <xdr:cNvPr id="317" name="楕円 316"/>
        <xdr:cNvSpPr/>
      </xdr:nvSpPr>
      <xdr:spPr>
        <a:xfrm>
          <a:off x="8699500" y="598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100648</xdr:rowOff>
    </xdr:from>
    <xdr:ext cx="599010" cy="259045"/>
    <xdr:sp macro="" textlink="">
      <xdr:nvSpPr>
        <xdr:cNvPr id="318" name="テキスト ボックス 317"/>
        <xdr:cNvSpPr txBox="1"/>
      </xdr:nvSpPr>
      <xdr:spPr>
        <a:xfrm>
          <a:off x="8450795" y="575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127850</xdr:rowOff>
    </xdr:from>
    <xdr:to>
      <xdr:col>41</xdr:col>
      <xdr:colOff>101600</xdr:colOff>
      <xdr:row>36</xdr:row>
      <xdr:rowOff>58000</xdr:rowOff>
    </xdr:to>
    <xdr:sp macro="" textlink="">
      <xdr:nvSpPr>
        <xdr:cNvPr id="319" name="楕円 318"/>
        <xdr:cNvSpPr/>
      </xdr:nvSpPr>
      <xdr:spPr>
        <a:xfrm>
          <a:off x="7810500" y="61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74527</xdr:rowOff>
    </xdr:from>
    <xdr:ext cx="599010" cy="259045"/>
    <xdr:sp macro="" textlink="">
      <xdr:nvSpPr>
        <xdr:cNvPr id="320" name="テキスト ボックス 319"/>
        <xdr:cNvSpPr txBox="1"/>
      </xdr:nvSpPr>
      <xdr:spPr>
        <a:xfrm>
          <a:off x="7561795" y="590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9446</xdr:rowOff>
    </xdr:from>
    <xdr:to>
      <xdr:col>36</xdr:col>
      <xdr:colOff>165100</xdr:colOff>
      <xdr:row>36</xdr:row>
      <xdr:rowOff>111046</xdr:rowOff>
    </xdr:to>
    <xdr:sp macro="" textlink="">
      <xdr:nvSpPr>
        <xdr:cNvPr id="321" name="楕円 320"/>
        <xdr:cNvSpPr/>
      </xdr:nvSpPr>
      <xdr:spPr>
        <a:xfrm>
          <a:off x="6921500" y="618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127573</xdr:rowOff>
    </xdr:from>
    <xdr:ext cx="599010" cy="259045"/>
    <xdr:sp macro="" textlink="">
      <xdr:nvSpPr>
        <xdr:cNvPr id="322" name="テキスト ボックス 321"/>
        <xdr:cNvSpPr txBox="1"/>
      </xdr:nvSpPr>
      <xdr:spPr>
        <a:xfrm>
          <a:off x="6672795" y="595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146401</xdr:rowOff>
    </xdr:from>
    <xdr:to>
      <xdr:col>55</xdr:col>
      <xdr:colOff>0</xdr:colOff>
      <xdr:row>58</xdr:row>
      <xdr:rowOff>25828</xdr:rowOff>
    </xdr:to>
    <xdr:cxnSp macro="">
      <xdr:nvCxnSpPr>
        <xdr:cNvPr id="353" name="直線コネクタ 352"/>
        <xdr:cNvCxnSpPr/>
      </xdr:nvCxnSpPr>
      <xdr:spPr>
        <a:xfrm flipV="1">
          <a:off x="9639300" y="9919051"/>
          <a:ext cx="838200" cy="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25828</xdr:rowOff>
    </xdr:from>
    <xdr:to>
      <xdr:col>50</xdr:col>
      <xdr:colOff>114300</xdr:colOff>
      <xdr:row>58</xdr:row>
      <xdr:rowOff>33382</xdr:rowOff>
    </xdr:to>
    <xdr:cxnSp macro="">
      <xdr:nvCxnSpPr>
        <xdr:cNvPr id="356" name="直線コネクタ 355"/>
        <xdr:cNvCxnSpPr/>
      </xdr:nvCxnSpPr>
      <xdr:spPr>
        <a:xfrm flipV="1">
          <a:off x="8750300" y="9969928"/>
          <a:ext cx="889000" cy="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162936</xdr:rowOff>
    </xdr:from>
    <xdr:to>
      <xdr:col>45</xdr:col>
      <xdr:colOff>177800</xdr:colOff>
      <xdr:row>58</xdr:row>
      <xdr:rowOff>33382</xdr:rowOff>
    </xdr:to>
    <xdr:cxnSp macro="">
      <xdr:nvCxnSpPr>
        <xdr:cNvPr id="359" name="直線コネクタ 358"/>
        <xdr:cNvCxnSpPr/>
      </xdr:nvCxnSpPr>
      <xdr:spPr>
        <a:xfrm>
          <a:off x="7861300" y="9764136"/>
          <a:ext cx="889000" cy="21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145677</xdr:rowOff>
    </xdr:from>
    <xdr:to>
      <xdr:col>41</xdr:col>
      <xdr:colOff>50800</xdr:colOff>
      <xdr:row>56</xdr:row>
      <xdr:rowOff>162936</xdr:rowOff>
    </xdr:to>
    <xdr:cxnSp macro="">
      <xdr:nvCxnSpPr>
        <xdr:cNvPr id="362" name="直線コネクタ 361"/>
        <xdr:cNvCxnSpPr/>
      </xdr:nvCxnSpPr>
      <xdr:spPr>
        <a:xfrm>
          <a:off x="6972300" y="9575427"/>
          <a:ext cx="889000" cy="18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95601</xdr:rowOff>
    </xdr:from>
    <xdr:to>
      <xdr:col>55</xdr:col>
      <xdr:colOff>50800</xdr:colOff>
      <xdr:row>58</xdr:row>
      <xdr:rowOff>25751</xdr:rowOff>
    </xdr:to>
    <xdr:sp macro="" textlink="">
      <xdr:nvSpPr>
        <xdr:cNvPr id="372" name="楕円 371"/>
        <xdr:cNvSpPr/>
      </xdr:nvSpPr>
      <xdr:spPr>
        <a:xfrm>
          <a:off x="10426700" y="986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118478</xdr:rowOff>
    </xdr:from>
    <xdr:ext cx="599010" cy="259045"/>
    <xdr:sp macro="" textlink="">
      <xdr:nvSpPr>
        <xdr:cNvPr id="373" name="普通建設事業費該当値テキスト"/>
        <xdr:cNvSpPr txBox="1"/>
      </xdr:nvSpPr>
      <xdr:spPr>
        <a:xfrm>
          <a:off x="10528300" y="971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146478</xdr:rowOff>
    </xdr:from>
    <xdr:to>
      <xdr:col>50</xdr:col>
      <xdr:colOff>165100</xdr:colOff>
      <xdr:row>58</xdr:row>
      <xdr:rowOff>76628</xdr:rowOff>
    </xdr:to>
    <xdr:sp macro="" textlink="">
      <xdr:nvSpPr>
        <xdr:cNvPr id="374" name="楕円 373"/>
        <xdr:cNvSpPr/>
      </xdr:nvSpPr>
      <xdr:spPr>
        <a:xfrm>
          <a:off x="9588500" y="99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93155</xdr:rowOff>
    </xdr:from>
    <xdr:ext cx="599010" cy="259045"/>
    <xdr:sp macro="" textlink="">
      <xdr:nvSpPr>
        <xdr:cNvPr id="375" name="テキスト ボックス 374"/>
        <xdr:cNvSpPr txBox="1"/>
      </xdr:nvSpPr>
      <xdr:spPr>
        <a:xfrm>
          <a:off x="9339795" y="969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154032</xdr:rowOff>
    </xdr:from>
    <xdr:to>
      <xdr:col>46</xdr:col>
      <xdr:colOff>38100</xdr:colOff>
      <xdr:row>58</xdr:row>
      <xdr:rowOff>84182</xdr:rowOff>
    </xdr:to>
    <xdr:sp macro="" textlink="">
      <xdr:nvSpPr>
        <xdr:cNvPr id="376" name="楕円 375"/>
        <xdr:cNvSpPr/>
      </xdr:nvSpPr>
      <xdr:spPr>
        <a:xfrm>
          <a:off x="8699500" y="99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100709</xdr:rowOff>
    </xdr:from>
    <xdr:ext cx="599010" cy="259045"/>
    <xdr:sp macro="" textlink="">
      <xdr:nvSpPr>
        <xdr:cNvPr id="377" name="テキスト ボックス 376"/>
        <xdr:cNvSpPr txBox="1"/>
      </xdr:nvSpPr>
      <xdr:spPr>
        <a:xfrm>
          <a:off x="8450795" y="970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112136</xdr:rowOff>
    </xdr:from>
    <xdr:to>
      <xdr:col>41</xdr:col>
      <xdr:colOff>101600</xdr:colOff>
      <xdr:row>57</xdr:row>
      <xdr:rowOff>42286</xdr:rowOff>
    </xdr:to>
    <xdr:sp macro="" textlink="">
      <xdr:nvSpPr>
        <xdr:cNvPr id="378" name="楕円 377"/>
        <xdr:cNvSpPr/>
      </xdr:nvSpPr>
      <xdr:spPr>
        <a:xfrm>
          <a:off x="7810500" y="971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58813</xdr:rowOff>
    </xdr:from>
    <xdr:ext cx="599010" cy="259045"/>
    <xdr:sp macro="" textlink="">
      <xdr:nvSpPr>
        <xdr:cNvPr id="379" name="テキスト ボックス 378"/>
        <xdr:cNvSpPr txBox="1"/>
      </xdr:nvSpPr>
      <xdr:spPr>
        <a:xfrm>
          <a:off x="7561795" y="948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94877</xdr:rowOff>
    </xdr:from>
    <xdr:to>
      <xdr:col>36</xdr:col>
      <xdr:colOff>165100</xdr:colOff>
      <xdr:row>56</xdr:row>
      <xdr:rowOff>25027</xdr:rowOff>
    </xdr:to>
    <xdr:sp macro="" textlink="">
      <xdr:nvSpPr>
        <xdr:cNvPr id="380" name="楕円 379"/>
        <xdr:cNvSpPr/>
      </xdr:nvSpPr>
      <xdr:spPr>
        <a:xfrm>
          <a:off x="6921500" y="9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41554</xdr:rowOff>
    </xdr:from>
    <xdr:ext cx="599010" cy="259045"/>
    <xdr:sp macro="" textlink="">
      <xdr:nvSpPr>
        <xdr:cNvPr id="381" name="テキスト ボックス 380"/>
        <xdr:cNvSpPr txBox="1"/>
      </xdr:nvSpPr>
      <xdr:spPr>
        <a:xfrm>
          <a:off x="6672795" y="92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140009</xdr:rowOff>
    </xdr:from>
    <xdr:to>
      <xdr:col>55</xdr:col>
      <xdr:colOff>0</xdr:colOff>
      <xdr:row>78</xdr:row>
      <xdr:rowOff>20975</xdr:rowOff>
    </xdr:to>
    <xdr:cxnSp macro="">
      <xdr:nvCxnSpPr>
        <xdr:cNvPr id="410" name="直線コネクタ 409"/>
        <xdr:cNvCxnSpPr/>
      </xdr:nvCxnSpPr>
      <xdr:spPr>
        <a:xfrm flipV="1">
          <a:off x="9639300" y="13341659"/>
          <a:ext cx="838200" cy="5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56382</xdr:rowOff>
    </xdr:from>
    <xdr:ext cx="534377" cy="259045"/>
    <xdr:sp macro="" textlink="">
      <xdr:nvSpPr>
        <xdr:cNvPr id="411" name="普通建設事業費 （ うち新規整備　）平均値テキスト"/>
        <xdr:cNvSpPr txBox="1"/>
      </xdr:nvSpPr>
      <xdr:spPr>
        <a:xfrm>
          <a:off x="10528300" y="13429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13511</xdr:rowOff>
    </xdr:from>
    <xdr:to>
      <xdr:col>50</xdr:col>
      <xdr:colOff>114300</xdr:colOff>
      <xdr:row>78</xdr:row>
      <xdr:rowOff>20975</xdr:rowOff>
    </xdr:to>
    <xdr:cxnSp macro="">
      <xdr:nvCxnSpPr>
        <xdr:cNvPr id="413" name="直線コネクタ 412"/>
        <xdr:cNvCxnSpPr/>
      </xdr:nvCxnSpPr>
      <xdr:spPr>
        <a:xfrm>
          <a:off x="8750300" y="13386611"/>
          <a:ext cx="889000" cy="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110223</xdr:rowOff>
    </xdr:from>
    <xdr:to>
      <xdr:col>45</xdr:col>
      <xdr:colOff>177800</xdr:colOff>
      <xdr:row>78</xdr:row>
      <xdr:rowOff>13511</xdr:rowOff>
    </xdr:to>
    <xdr:cxnSp macro="">
      <xdr:nvCxnSpPr>
        <xdr:cNvPr id="416" name="直線コネクタ 415"/>
        <xdr:cNvCxnSpPr/>
      </xdr:nvCxnSpPr>
      <xdr:spPr>
        <a:xfrm>
          <a:off x="7861300" y="13140423"/>
          <a:ext cx="889000" cy="24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89209</xdr:rowOff>
    </xdr:from>
    <xdr:to>
      <xdr:col>55</xdr:col>
      <xdr:colOff>50800</xdr:colOff>
      <xdr:row>78</xdr:row>
      <xdr:rowOff>19359</xdr:rowOff>
    </xdr:to>
    <xdr:sp macro="" textlink="">
      <xdr:nvSpPr>
        <xdr:cNvPr id="426" name="楕円 425"/>
        <xdr:cNvSpPr/>
      </xdr:nvSpPr>
      <xdr:spPr>
        <a:xfrm>
          <a:off x="10426700" y="132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112086</xdr:rowOff>
    </xdr:from>
    <xdr:ext cx="599010" cy="259045"/>
    <xdr:sp macro="" textlink="">
      <xdr:nvSpPr>
        <xdr:cNvPr id="427" name="普通建設事業費 （ うち新規整備　）該当値テキスト"/>
        <xdr:cNvSpPr txBox="1"/>
      </xdr:nvSpPr>
      <xdr:spPr>
        <a:xfrm>
          <a:off x="10528300" y="1314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141625</xdr:rowOff>
    </xdr:from>
    <xdr:to>
      <xdr:col>50</xdr:col>
      <xdr:colOff>165100</xdr:colOff>
      <xdr:row>78</xdr:row>
      <xdr:rowOff>71775</xdr:rowOff>
    </xdr:to>
    <xdr:sp macro="" textlink="">
      <xdr:nvSpPr>
        <xdr:cNvPr id="428" name="楕円 427"/>
        <xdr:cNvSpPr/>
      </xdr:nvSpPr>
      <xdr:spPr>
        <a:xfrm>
          <a:off x="9588500" y="1334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88302</xdr:rowOff>
    </xdr:from>
    <xdr:ext cx="599010" cy="259045"/>
    <xdr:sp macro="" textlink="">
      <xdr:nvSpPr>
        <xdr:cNvPr id="429" name="テキスト ボックス 428"/>
        <xdr:cNvSpPr txBox="1"/>
      </xdr:nvSpPr>
      <xdr:spPr>
        <a:xfrm>
          <a:off x="9339795" y="1311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134161</xdr:rowOff>
    </xdr:from>
    <xdr:to>
      <xdr:col>46</xdr:col>
      <xdr:colOff>38100</xdr:colOff>
      <xdr:row>78</xdr:row>
      <xdr:rowOff>64311</xdr:rowOff>
    </xdr:to>
    <xdr:sp macro="" textlink="">
      <xdr:nvSpPr>
        <xdr:cNvPr id="430" name="楕円 429"/>
        <xdr:cNvSpPr/>
      </xdr:nvSpPr>
      <xdr:spPr>
        <a:xfrm>
          <a:off x="8699500" y="133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80838</xdr:rowOff>
    </xdr:from>
    <xdr:ext cx="599010" cy="259045"/>
    <xdr:sp macro="" textlink="">
      <xdr:nvSpPr>
        <xdr:cNvPr id="431" name="テキスト ボックス 430"/>
        <xdr:cNvSpPr txBox="1"/>
      </xdr:nvSpPr>
      <xdr:spPr>
        <a:xfrm>
          <a:off x="8450795" y="1311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59423</xdr:rowOff>
    </xdr:from>
    <xdr:to>
      <xdr:col>41</xdr:col>
      <xdr:colOff>101600</xdr:colOff>
      <xdr:row>76</xdr:row>
      <xdr:rowOff>161023</xdr:rowOff>
    </xdr:to>
    <xdr:sp macro="" textlink="">
      <xdr:nvSpPr>
        <xdr:cNvPr id="432" name="楕円 431"/>
        <xdr:cNvSpPr/>
      </xdr:nvSpPr>
      <xdr:spPr>
        <a:xfrm>
          <a:off x="7810500" y="130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6099</xdr:rowOff>
    </xdr:from>
    <xdr:ext cx="599010" cy="259045"/>
    <xdr:sp macro="" textlink="">
      <xdr:nvSpPr>
        <xdr:cNvPr id="433" name="テキスト ボックス 432"/>
        <xdr:cNvSpPr txBox="1"/>
      </xdr:nvSpPr>
      <xdr:spPr>
        <a:xfrm>
          <a:off x="7561795" y="1286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31533</xdr:rowOff>
    </xdr:from>
    <xdr:to>
      <xdr:col>55</xdr:col>
      <xdr:colOff>0</xdr:colOff>
      <xdr:row>98</xdr:row>
      <xdr:rowOff>64063</xdr:rowOff>
    </xdr:to>
    <xdr:cxnSp macro="">
      <xdr:nvCxnSpPr>
        <xdr:cNvPr id="464" name="直線コネクタ 463"/>
        <xdr:cNvCxnSpPr/>
      </xdr:nvCxnSpPr>
      <xdr:spPr>
        <a:xfrm flipV="1">
          <a:off x="9639300" y="16833633"/>
          <a:ext cx="838200" cy="3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64063</xdr:rowOff>
    </xdr:from>
    <xdr:to>
      <xdr:col>50</xdr:col>
      <xdr:colOff>114300</xdr:colOff>
      <xdr:row>98</xdr:row>
      <xdr:rowOff>79918</xdr:rowOff>
    </xdr:to>
    <xdr:cxnSp macro="">
      <xdr:nvCxnSpPr>
        <xdr:cNvPr id="467" name="直線コネクタ 466"/>
        <xdr:cNvCxnSpPr/>
      </xdr:nvCxnSpPr>
      <xdr:spPr>
        <a:xfrm flipV="1">
          <a:off x="8750300" y="16866163"/>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72935</xdr:rowOff>
    </xdr:from>
    <xdr:to>
      <xdr:col>45</xdr:col>
      <xdr:colOff>177800</xdr:colOff>
      <xdr:row>98</xdr:row>
      <xdr:rowOff>79918</xdr:rowOff>
    </xdr:to>
    <xdr:cxnSp macro="">
      <xdr:nvCxnSpPr>
        <xdr:cNvPr id="470" name="直線コネクタ 469"/>
        <xdr:cNvCxnSpPr/>
      </xdr:nvCxnSpPr>
      <xdr:spPr>
        <a:xfrm>
          <a:off x="7861300" y="16875035"/>
          <a:ext cx="889000" cy="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152183</xdr:rowOff>
    </xdr:from>
    <xdr:to>
      <xdr:col>55</xdr:col>
      <xdr:colOff>50800</xdr:colOff>
      <xdr:row>98</xdr:row>
      <xdr:rowOff>82333</xdr:rowOff>
    </xdr:to>
    <xdr:sp macro="" textlink="">
      <xdr:nvSpPr>
        <xdr:cNvPr id="480" name="楕円 479"/>
        <xdr:cNvSpPr/>
      </xdr:nvSpPr>
      <xdr:spPr>
        <a:xfrm>
          <a:off x="10426700" y="167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130610</xdr:rowOff>
    </xdr:from>
    <xdr:ext cx="534377" cy="259045"/>
    <xdr:sp macro="" textlink="">
      <xdr:nvSpPr>
        <xdr:cNvPr id="481" name="普通建設事業費 （ うち更新整備　）該当値テキスト"/>
        <xdr:cNvSpPr txBox="1"/>
      </xdr:nvSpPr>
      <xdr:spPr>
        <a:xfrm>
          <a:off x="10528300" y="1676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13263</xdr:rowOff>
    </xdr:from>
    <xdr:to>
      <xdr:col>50</xdr:col>
      <xdr:colOff>165100</xdr:colOff>
      <xdr:row>98</xdr:row>
      <xdr:rowOff>114863</xdr:rowOff>
    </xdr:to>
    <xdr:sp macro="" textlink="">
      <xdr:nvSpPr>
        <xdr:cNvPr id="482" name="楕円 481"/>
        <xdr:cNvSpPr/>
      </xdr:nvSpPr>
      <xdr:spPr>
        <a:xfrm>
          <a:off x="9588500" y="168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105990</xdr:rowOff>
    </xdr:from>
    <xdr:ext cx="534377" cy="259045"/>
    <xdr:sp macro="" textlink="">
      <xdr:nvSpPr>
        <xdr:cNvPr id="483" name="テキスト ボックス 482"/>
        <xdr:cNvSpPr txBox="1"/>
      </xdr:nvSpPr>
      <xdr:spPr>
        <a:xfrm>
          <a:off x="9372111" y="1690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29118</xdr:rowOff>
    </xdr:from>
    <xdr:to>
      <xdr:col>46</xdr:col>
      <xdr:colOff>38100</xdr:colOff>
      <xdr:row>98</xdr:row>
      <xdr:rowOff>130718</xdr:rowOff>
    </xdr:to>
    <xdr:sp macro="" textlink="">
      <xdr:nvSpPr>
        <xdr:cNvPr id="484" name="楕円 483"/>
        <xdr:cNvSpPr/>
      </xdr:nvSpPr>
      <xdr:spPr>
        <a:xfrm>
          <a:off x="8699500" y="168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121845</xdr:rowOff>
    </xdr:from>
    <xdr:ext cx="534377" cy="259045"/>
    <xdr:sp macro="" textlink="">
      <xdr:nvSpPr>
        <xdr:cNvPr id="485" name="テキスト ボックス 484"/>
        <xdr:cNvSpPr txBox="1"/>
      </xdr:nvSpPr>
      <xdr:spPr>
        <a:xfrm>
          <a:off x="8483111" y="169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22135</xdr:rowOff>
    </xdr:from>
    <xdr:to>
      <xdr:col>41</xdr:col>
      <xdr:colOff>101600</xdr:colOff>
      <xdr:row>98</xdr:row>
      <xdr:rowOff>123735</xdr:rowOff>
    </xdr:to>
    <xdr:sp macro="" textlink="">
      <xdr:nvSpPr>
        <xdr:cNvPr id="486" name="楕円 485"/>
        <xdr:cNvSpPr/>
      </xdr:nvSpPr>
      <xdr:spPr>
        <a:xfrm>
          <a:off x="7810500" y="1682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114862</xdr:rowOff>
    </xdr:from>
    <xdr:ext cx="534377" cy="259045"/>
    <xdr:sp macro="" textlink="">
      <xdr:nvSpPr>
        <xdr:cNvPr id="487" name="テキスト ボックス 486"/>
        <xdr:cNvSpPr txBox="1"/>
      </xdr:nvSpPr>
      <xdr:spPr>
        <a:xfrm>
          <a:off x="7594111" y="1691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92197</xdr:rowOff>
    </xdr:from>
    <xdr:to>
      <xdr:col>85</xdr:col>
      <xdr:colOff>127000</xdr:colOff>
      <xdr:row>38</xdr:row>
      <xdr:rowOff>102649</xdr:rowOff>
    </xdr:to>
    <xdr:cxnSp macro="">
      <xdr:nvCxnSpPr>
        <xdr:cNvPr id="514" name="直線コネクタ 513"/>
        <xdr:cNvCxnSpPr/>
      </xdr:nvCxnSpPr>
      <xdr:spPr>
        <a:xfrm>
          <a:off x="15481300" y="6607297"/>
          <a:ext cx="8382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5" name="災害復旧事業費平均値テキスト"/>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92197</xdr:rowOff>
    </xdr:from>
    <xdr:to>
      <xdr:col>81</xdr:col>
      <xdr:colOff>50800</xdr:colOff>
      <xdr:row>38</xdr:row>
      <xdr:rowOff>137606</xdr:rowOff>
    </xdr:to>
    <xdr:cxnSp macro="">
      <xdr:nvCxnSpPr>
        <xdr:cNvPr id="517" name="直線コネクタ 516"/>
        <xdr:cNvCxnSpPr/>
      </xdr:nvCxnSpPr>
      <xdr:spPr>
        <a:xfrm flipV="1">
          <a:off x="14592300" y="6607297"/>
          <a:ext cx="889000" cy="4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137606</xdr:rowOff>
    </xdr:from>
    <xdr:to>
      <xdr:col>76</xdr:col>
      <xdr:colOff>114300</xdr:colOff>
      <xdr:row>38</xdr:row>
      <xdr:rowOff>139700</xdr:rowOff>
    </xdr:to>
    <xdr:cxnSp macro="">
      <xdr:nvCxnSpPr>
        <xdr:cNvPr id="520" name="直線コネクタ 519"/>
        <xdr:cNvCxnSpPr/>
      </xdr:nvCxnSpPr>
      <xdr:spPr>
        <a:xfrm flipV="1">
          <a:off x="13703300" y="6652706"/>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51849</xdr:rowOff>
    </xdr:from>
    <xdr:to>
      <xdr:col>85</xdr:col>
      <xdr:colOff>177800</xdr:colOff>
      <xdr:row>38</xdr:row>
      <xdr:rowOff>153449</xdr:rowOff>
    </xdr:to>
    <xdr:sp macro="" textlink="">
      <xdr:nvSpPr>
        <xdr:cNvPr id="533" name="楕円 532"/>
        <xdr:cNvSpPr/>
      </xdr:nvSpPr>
      <xdr:spPr>
        <a:xfrm>
          <a:off x="16268700" y="656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11225</xdr:rowOff>
    </xdr:from>
    <xdr:ext cx="534377" cy="259045"/>
    <xdr:sp macro="" textlink="">
      <xdr:nvSpPr>
        <xdr:cNvPr id="534" name="災害復旧事業費該当値テキスト"/>
        <xdr:cNvSpPr txBox="1"/>
      </xdr:nvSpPr>
      <xdr:spPr>
        <a:xfrm>
          <a:off x="16370300" y="635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41397</xdr:rowOff>
    </xdr:from>
    <xdr:to>
      <xdr:col>81</xdr:col>
      <xdr:colOff>101600</xdr:colOff>
      <xdr:row>38</xdr:row>
      <xdr:rowOff>142997</xdr:rowOff>
    </xdr:to>
    <xdr:sp macro="" textlink="">
      <xdr:nvSpPr>
        <xdr:cNvPr id="535" name="楕円 534"/>
        <xdr:cNvSpPr/>
      </xdr:nvSpPr>
      <xdr:spPr>
        <a:xfrm>
          <a:off x="15430500" y="655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159524</xdr:rowOff>
    </xdr:from>
    <xdr:ext cx="534377" cy="259045"/>
    <xdr:sp macro="" textlink="">
      <xdr:nvSpPr>
        <xdr:cNvPr id="536" name="テキスト ボックス 535"/>
        <xdr:cNvSpPr txBox="1"/>
      </xdr:nvSpPr>
      <xdr:spPr>
        <a:xfrm>
          <a:off x="15214111" y="63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86806</xdr:rowOff>
    </xdr:from>
    <xdr:to>
      <xdr:col>76</xdr:col>
      <xdr:colOff>165100</xdr:colOff>
      <xdr:row>39</xdr:row>
      <xdr:rowOff>16956</xdr:rowOff>
    </xdr:to>
    <xdr:sp macro="" textlink="">
      <xdr:nvSpPr>
        <xdr:cNvPr id="537" name="楕円 536"/>
        <xdr:cNvSpPr/>
      </xdr:nvSpPr>
      <xdr:spPr>
        <a:xfrm>
          <a:off x="14541500" y="66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8083</xdr:rowOff>
    </xdr:from>
    <xdr:ext cx="378565" cy="259045"/>
    <xdr:sp macro="" textlink="">
      <xdr:nvSpPr>
        <xdr:cNvPr id="538" name="テキスト ボックス 537"/>
        <xdr:cNvSpPr txBox="1"/>
      </xdr:nvSpPr>
      <xdr:spPr>
        <a:xfrm>
          <a:off x="14403017" y="6694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67325</xdr:rowOff>
    </xdr:from>
    <xdr:to>
      <xdr:col>85</xdr:col>
      <xdr:colOff>127000</xdr:colOff>
      <xdr:row>74</xdr:row>
      <xdr:rowOff>161298</xdr:rowOff>
    </xdr:to>
    <xdr:cxnSp macro="">
      <xdr:nvCxnSpPr>
        <xdr:cNvPr id="622" name="直線コネクタ 621"/>
        <xdr:cNvCxnSpPr/>
      </xdr:nvCxnSpPr>
      <xdr:spPr>
        <a:xfrm flipV="1">
          <a:off x="15481300" y="12754625"/>
          <a:ext cx="838200" cy="9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161298</xdr:rowOff>
    </xdr:from>
    <xdr:to>
      <xdr:col>81</xdr:col>
      <xdr:colOff>50800</xdr:colOff>
      <xdr:row>75</xdr:row>
      <xdr:rowOff>133171</xdr:rowOff>
    </xdr:to>
    <xdr:cxnSp macro="">
      <xdr:nvCxnSpPr>
        <xdr:cNvPr id="625" name="直線コネクタ 624"/>
        <xdr:cNvCxnSpPr/>
      </xdr:nvCxnSpPr>
      <xdr:spPr>
        <a:xfrm flipV="1">
          <a:off x="14592300" y="12848598"/>
          <a:ext cx="889000" cy="14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133171</xdr:rowOff>
    </xdr:from>
    <xdr:to>
      <xdr:col>76</xdr:col>
      <xdr:colOff>114300</xdr:colOff>
      <xdr:row>76</xdr:row>
      <xdr:rowOff>51876</xdr:rowOff>
    </xdr:to>
    <xdr:cxnSp macro="">
      <xdr:nvCxnSpPr>
        <xdr:cNvPr id="628" name="直線コネクタ 627"/>
        <xdr:cNvCxnSpPr/>
      </xdr:nvCxnSpPr>
      <xdr:spPr>
        <a:xfrm flipV="1">
          <a:off x="13703300" y="12991921"/>
          <a:ext cx="889000" cy="9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51876</xdr:rowOff>
    </xdr:from>
    <xdr:to>
      <xdr:col>71</xdr:col>
      <xdr:colOff>177800</xdr:colOff>
      <xdr:row>76</xdr:row>
      <xdr:rowOff>93225</xdr:rowOff>
    </xdr:to>
    <xdr:cxnSp macro="">
      <xdr:nvCxnSpPr>
        <xdr:cNvPr id="631" name="直線コネクタ 630"/>
        <xdr:cNvCxnSpPr/>
      </xdr:nvCxnSpPr>
      <xdr:spPr>
        <a:xfrm flipV="1">
          <a:off x="12814300" y="13082076"/>
          <a:ext cx="889000" cy="4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16525</xdr:rowOff>
    </xdr:from>
    <xdr:to>
      <xdr:col>85</xdr:col>
      <xdr:colOff>177800</xdr:colOff>
      <xdr:row>74</xdr:row>
      <xdr:rowOff>118125</xdr:rowOff>
    </xdr:to>
    <xdr:sp macro="" textlink="">
      <xdr:nvSpPr>
        <xdr:cNvPr id="641" name="楕円 640"/>
        <xdr:cNvSpPr/>
      </xdr:nvSpPr>
      <xdr:spPr>
        <a:xfrm>
          <a:off x="16268700" y="127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39402</xdr:rowOff>
    </xdr:from>
    <xdr:ext cx="599010" cy="259045"/>
    <xdr:sp macro="" textlink="">
      <xdr:nvSpPr>
        <xdr:cNvPr id="642" name="公債費該当値テキスト"/>
        <xdr:cNvSpPr txBox="1"/>
      </xdr:nvSpPr>
      <xdr:spPr>
        <a:xfrm>
          <a:off x="16370300" y="1255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110498</xdr:rowOff>
    </xdr:from>
    <xdr:to>
      <xdr:col>81</xdr:col>
      <xdr:colOff>101600</xdr:colOff>
      <xdr:row>75</xdr:row>
      <xdr:rowOff>40648</xdr:rowOff>
    </xdr:to>
    <xdr:sp macro="" textlink="">
      <xdr:nvSpPr>
        <xdr:cNvPr id="643" name="楕円 642"/>
        <xdr:cNvSpPr/>
      </xdr:nvSpPr>
      <xdr:spPr>
        <a:xfrm>
          <a:off x="15430500" y="1279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57175</xdr:rowOff>
    </xdr:from>
    <xdr:ext cx="599010" cy="259045"/>
    <xdr:sp macro="" textlink="">
      <xdr:nvSpPr>
        <xdr:cNvPr id="644" name="テキスト ボックス 643"/>
        <xdr:cNvSpPr txBox="1"/>
      </xdr:nvSpPr>
      <xdr:spPr>
        <a:xfrm>
          <a:off x="15181795" y="1257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82371</xdr:rowOff>
    </xdr:from>
    <xdr:to>
      <xdr:col>76</xdr:col>
      <xdr:colOff>165100</xdr:colOff>
      <xdr:row>76</xdr:row>
      <xdr:rowOff>12520</xdr:rowOff>
    </xdr:to>
    <xdr:sp macro="" textlink="">
      <xdr:nvSpPr>
        <xdr:cNvPr id="645" name="楕円 644"/>
        <xdr:cNvSpPr/>
      </xdr:nvSpPr>
      <xdr:spPr>
        <a:xfrm>
          <a:off x="14541500" y="129411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29048</xdr:rowOff>
    </xdr:from>
    <xdr:ext cx="599010" cy="259045"/>
    <xdr:sp macro="" textlink="">
      <xdr:nvSpPr>
        <xdr:cNvPr id="646" name="テキスト ボックス 645"/>
        <xdr:cNvSpPr txBox="1"/>
      </xdr:nvSpPr>
      <xdr:spPr>
        <a:xfrm>
          <a:off x="14292795" y="1271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1076</xdr:rowOff>
    </xdr:from>
    <xdr:to>
      <xdr:col>72</xdr:col>
      <xdr:colOff>38100</xdr:colOff>
      <xdr:row>76</xdr:row>
      <xdr:rowOff>102676</xdr:rowOff>
    </xdr:to>
    <xdr:sp macro="" textlink="">
      <xdr:nvSpPr>
        <xdr:cNvPr id="647" name="楕円 646"/>
        <xdr:cNvSpPr/>
      </xdr:nvSpPr>
      <xdr:spPr>
        <a:xfrm>
          <a:off x="13652500" y="130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93803</xdr:rowOff>
    </xdr:from>
    <xdr:ext cx="534377" cy="259045"/>
    <xdr:sp macro="" textlink="">
      <xdr:nvSpPr>
        <xdr:cNvPr id="648" name="テキスト ボックス 647"/>
        <xdr:cNvSpPr txBox="1"/>
      </xdr:nvSpPr>
      <xdr:spPr>
        <a:xfrm>
          <a:off x="13436111" y="1312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42425</xdr:rowOff>
    </xdr:from>
    <xdr:to>
      <xdr:col>67</xdr:col>
      <xdr:colOff>101600</xdr:colOff>
      <xdr:row>76</xdr:row>
      <xdr:rowOff>144025</xdr:rowOff>
    </xdr:to>
    <xdr:sp macro="" textlink="">
      <xdr:nvSpPr>
        <xdr:cNvPr id="649" name="楕円 648"/>
        <xdr:cNvSpPr/>
      </xdr:nvSpPr>
      <xdr:spPr>
        <a:xfrm>
          <a:off x="12763500" y="130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135152</xdr:rowOff>
    </xdr:from>
    <xdr:ext cx="534377" cy="259045"/>
    <xdr:sp macro="" textlink="">
      <xdr:nvSpPr>
        <xdr:cNvPr id="650" name="テキスト ボックス 649"/>
        <xdr:cNvSpPr txBox="1"/>
      </xdr:nvSpPr>
      <xdr:spPr>
        <a:xfrm>
          <a:off x="12547111" y="131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94011</xdr:rowOff>
    </xdr:from>
    <xdr:to>
      <xdr:col>85</xdr:col>
      <xdr:colOff>127000</xdr:colOff>
      <xdr:row>98</xdr:row>
      <xdr:rowOff>18217</xdr:rowOff>
    </xdr:to>
    <xdr:cxnSp macro="">
      <xdr:nvCxnSpPr>
        <xdr:cNvPr id="677" name="直線コネクタ 676"/>
        <xdr:cNvCxnSpPr/>
      </xdr:nvCxnSpPr>
      <xdr:spPr>
        <a:xfrm flipV="1">
          <a:off x="15481300" y="16553211"/>
          <a:ext cx="838200" cy="2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141469</xdr:rowOff>
    </xdr:from>
    <xdr:to>
      <xdr:col>81</xdr:col>
      <xdr:colOff>50800</xdr:colOff>
      <xdr:row>98</xdr:row>
      <xdr:rowOff>18217</xdr:rowOff>
    </xdr:to>
    <xdr:cxnSp macro="">
      <xdr:nvCxnSpPr>
        <xdr:cNvPr id="680" name="直線コネクタ 679"/>
        <xdr:cNvCxnSpPr/>
      </xdr:nvCxnSpPr>
      <xdr:spPr>
        <a:xfrm>
          <a:off x="14592300" y="16772119"/>
          <a:ext cx="889000" cy="4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141469</xdr:rowOff>
    </xdr:from>
    <xdr:to>
      <xdr:col>76</xdr:col>
      <xdr:colOff>114300</xdr:colOff>
      <xdr:row>98</xdr:row>
      <xdr:rowOff>66790</xdr:rowOff>
    </xdr:to>
    <xdr:cxnSp macro="">
      <xdr:nvCxnSpPr>
        <xdr:cNvPr id="683" name="直線コネクタ 682"/>
        <xdr:cNvCxnSpPr/>
      </xdr:nvCxnSpPr>
      <xdr:spPr>
        <a:xfrm flipV="1">
          <a:off x="13703300" y="16772119"/>
          <a:ext cx="889000" cy="9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156631</xdr:rowOff>
    </xdr:from>
    <xdr:to>
      <xdr:col>71</xdr:col>
      <xdr:colOff>177800</xdr:colOff>
      <xdr:row>98</xdr:row>
      <xdr:rowOff>66790</xdr:rowOff>
    </xdr:to>
    <xdr:cxnSp macro="">
      <xdr:nvCxnSpPr>
        <xdr:cNvPr id="686" name="直線コネクタ 685"/>
        <xdr:cNvCxnSpPr/>
      </xdr:nvCxnSpPr>
      <xdr:spPr>
        <a:xfrm>
          <a:off x="12814300" y="16615831"/>
          <a:ext cx="889000" cy="25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43211</xdr:rowOff>
    </xdr:from>
    <xdr:to>
      <xdr:col>85</xdr:col>
      <xdr:colOff>177800</xdr:colOff>
      <xdr:row>96</xdr:row>
      <xdr:rowOff>144811</xdr:rowOff>
    </xdr:to>
    <xdr:sp macro="" textlink="">
      <xdr:nvSpPr>
        <xdr:cNvPr id="696" name="楕円 695"/>
        <xdr:cNvSpPr/>
      </xdr:nvSpPr>
      <xdr:spPr>
        <a:xfrm>
          <a:off x="16268700" y="165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66088</xdr:rowOff>
    </xdr:from>
    <xdr:ext cx="534377" cy="259045"/>
    <xdr:sp macro="" textlink="">
      <xdr:nvSpPr>
        <xdr:cNvPr id="697" name="積立金該当値テキスト"/>
        <xdr:cNvSpPr txBox="1"/>
      </xdr:nvSpPr>
      <xdr:spPr>
        <a:xfrm>
          <a:off x="16370300" y="1635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138867</xdr:rowOff>
    </xdr:from>
    <xdr:to>
      <xdr:col>81</xdr:col>
      <xdr:colOff>101600</xdr:colOff>
      <xdr:row>98</xdr:row>
      <xdr:rowOff>69017</xdr:rowOff>
    </xdr:to>
    <xdr:sp macro="" textlink="">
      <xdr:nvSpPr>
        <xdr:cNvPr id="698" name="楕円 697"/>
        <xdr:cNvSpPr/>
      </xdr:nvSpPr>
      <xdr:spPr>
        <a:xfrm>
          <a:off x="15430500" y="1676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60144</xdr:rowOff>
    </xdr:from>
    <xdr:ext cx="534377" cy="259045"/>
    <xdr:sp macro="" textlink="">
      <xdr:nvSpPr>
        <xdr:cNvPr id="699" name="テキスト ボックス 698"/>
        <xdr:cNvSpPr txBox="1"/>
      </xdr:nvSpPr>
      <xdr:spPr>
        <a:xfrm>
          <a:off x="15214111" y="1686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90669</xdr:rowOff>
    </xdr:from>
    <xdr:to>
      <xdr:col>76</xdr:col>
      <xdr:colOff>165100</xdr:colOff>
      <xdr:row>98</xdr:row>
      <xdr:rowOff>20819</xdr:rowOff>
    </xdr:to>
    <xdr:sp macro="" textlink="">
      <xdr:nvSpPr>
        <xdr:cNvPr id="700" name="楕円 699"/>
        <xdr:cNvSpPr/>
      </xdr:nvSpPr>
      <xdr:spPr>
        <a:xfrm>
          <a:off x="14541500" y="1672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11946</xdr:rowOff>
    </xdr:from>
    <xdr:ext cx="534377" cy="259045"/>
    <xdr:sp macro="" textlink="">
      <xdr:nvSpPr>
        <xdr:cNvPr id="701" name="テキスト ボックス 700"/>
        <xdr:cNvSpPr txBox="1"/>
      </xdr:nvSpPr>
      <xdr:spPr>
        <a:xfrm>
          <a:off x="14325111" y="1681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15990</xdr:rowOff>
    </xdr:from>
    <xdr:to>
      <xdr:col>72</xdr:col>
      <xdr:colOff>38100</xdr:colOff>
      <xdr:row>98</xdr:row>
      <xdr:rowOff>117590</xdr:rowOff>
    </xdr:to>
    <xdr:sp macro="" textlink="">
      <xdr:nvSpPr>
        <xdr:cNvPr id="702" name="楕円 701"/>
        <xdr:cNvSpPr/>
      </xdr:nvSpPr>
      <xdr:spPr>
        <a:xfrm>
          <a:off x="13652500" y="168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108717</xdr:rowOff>
    </xdr:from>
    <xdr:ext cx="534377" cy="259045"/>
    <xdr:sp macro="" textlink="">
      <xdr:nvSpPr>
        <xdr:cNvPr id="703" name="テキスト ボックス 702"/>
        <xdr:cNvSpPr txBox="1"/>
      </xdr:nvSpPr>
      <xdr:spPr>
        <a:xfrm>
          <a:off x="13436111" y="169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105831</xdr:rowOff>
    </xdr:from>
    <xdr:to>
      <xdr:col>67</xdr:col>
      <xdr:colOff>101600</xdr:colOff>
      <xdr:row>97</xdr:row>
      <xdr:rowOff>35981</xdr:rowOff>
    </xdr:to>
    <xdr:sp macro="" textlink="">
      <xdr:nvSpPr>
        <xdr:cNvPr id="704" name="楕円 703"/>
        <xdr:cNvSpPr/>
      </xdr:nvSpPr>
      <xdr:spPr>
        <a:xfrm>
          <a:off x="12763500" y="1656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52508</xdr:rowOff>
    </xdr:from>
    <xdr:ext cx="534377" cy="259045"/>
    <xdr:sp macro="" textlink="">
      <xdr:nvSpPr>
        <xdr:cNvPr id="705" name="テキスト ボックス 704"/>
        <xdr:cNvSpPr txBox="1"/>
      </xdr:nvSpPr>
      <xdr:spPr>
        <a:xfrm>
          <a:off x="12547111" y="1634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5702</xdr:rowOff>
    </xdr:from>
    <xdr:to>
      <xdr:col>116</xdr:col>
      <xdr:colOff>63500</xdr:colOff>
      <xdr:row>56</xdr:row>
      <xdr:rowOff>87084</xdr:rowOff>
    </xdr:to>
    <xdr:cxnSp macro="">
      <xdr:nvCxnSpPr>
        <xdr:cNvPr id="789" name="直線コネクタ 788"/>
        <xdr:cNvCxnSpPr/>
      </xdr:nvCxnSpPr>
      <xdr:spPr>
        <a:xfrm>
          <a:off x="21323300" y="9606902"/>
          <a:ext cx="8382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5702</xdr:rowOff>
    </xdr:from>
    <xdr:to>
      <xdr:col>111</xdr:col>
      <xdr:colOff>177800</xdr:colOff>
      <xdr:row>57</xdr:row>
      <xdr:rowOff>5779</xdr:rowOff>
    </xdr:to>
    <xdr:cxnSp macro="">
      <xdr:nvCxnSpPr>
        <xdr:cNvPr id="792" name="直線コネクタ 791"/>
        <xdr:cNvCxnSpPr/>
      </xdr:nvCxnSpPr>
      <xdr:spPr>
        <a:xfrm flipV="1">
          <a:off x="20434300" y="9606902"/>
          <a:ext cx="889000" cy="17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160350</xdr:rowOff>
    </xdr:from>
    <xdr:to>
      <xdr:col>107</xdr:col>
      <xdr:colOff>50800</xdr:colOff>
      <xdr:row>57</xdr:row>
      <xdr:rowOff>5779</xdr:rowOff>
    </xdr:to>
    <xdr:cxnSp macro="">
      <xdr:nvCxnSpPr>
        <xdr:cNvPr id="795" name="直線コネクタ 794"/>
        <xdr:cNvCxnSpPr/>
      </xdr:nvCxnSpPr>
      <xdr:spPr>
        <a:xfrm>
          <a:off x="19545300" y="9761550"/>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160350</xdr:rowOff>
    </xdr:from>
    <xdr:to>
      <xdr:col>102</xdr:col>
      <xdr:colOff>114300</xdr:colOff>
      <xdr:row>56</xdr:row>
      <xdr:rowOff>165151</xdr:rowOff>
    </xdr:to>
    <xdr:cxnSp macro="">
      <xdr:nvCxnSpPr>
        <xdr:cNvPr id="798" name="直線コネクタ 797"/>
        <xdr:cNvCxnSpPr/>
      </xdr:nvCxnSpPr>
      <xdr:spPr>
        <a:xfrm flipV="1">
          <a:off x="18656300" y="9761550"/>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32313</xdr:rowOff>
    </xdr:from>
    <xdr:ext cx="469744" cy="259045"/>
    <xdr:sp macro="" textlink="">
      <xdr:nvSpPr>
        <xdr:cNvPr id="800" name="テキスト ボックス 799"/>
        <xdr:cNvSpPr txBox="1"/>
      </xdr:nvSpPr>
      <xdr:spPr>
        <a:xfrm>
          <a:off x="19310428"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56011</xdr:rowOff>
    </xdr:from>
    <xdr:ext cx="469744" cy="259045"/>
    <xdr:sp macro="" textlink="">
      <xdr:nvSpPr>
        <xdr:cNvPr id="802" name="テキスト ボックス 801"/>
        <xdr:cNvSpPr txBox="1"/>
      </xdr:nvSpPr>
      <xdr:spPr>
        <a:xfrm>
          <a:off x="18421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36284</xdr:rowOff>
    </xdr:from>
    <xdr:to>
      <xdr:col>116</xdr:col>
      <xdr:colOff>114300</xdr:colOff>
      <xdr:row>56</xdr:row>
      <xdr:rowOff>137884</xdr:rowOff>
    </xdr:to>
    <xdr:sp macro="" textlink="">
      <xdr:nvSpPr>
        <xdr:cNvPr id="808" name="楕円 807"/>
        <xdr:cNvSpPr/>
      </xdr:nvSpPr>
      <xdr:spPr>
        <a:xfrm>
          <a:off x="22110700" y="963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59161</xdr:rowOff>
    </xdr:from>
    <xdr:ext cx="534377" cy="259045"/>
    <xdr:sp macro="" textlink="">
      <xdr:nvSpPr>
        <xdr:cNvPr id="809" name="貸付金該当値テキスト"/>
        <xdr:cNvSpPr txBox="1"/>
      </xdr:nvSpPr>
      <xdr:spPr>
        <a:xfrm>
          <a:off x="22212300" y="94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126352</xdr:rowOff>
    </xdr:from>
    <xdr:to>
      <xdr:col>112</xdr:col>
      <xdr:colOff>38100</xdr:colOff>
      <xdr:row>56</xdr:row>
      <xdr:rowOff>56502</xdr:rowOff>
    </xdr:to>
    <xdr:sp macro="" textlink="">
      <xdr:nvSpPr>
        <xdr:cNvPr id="810" name="楕円 809"/>
        <xdr:cNvSpPr/>
      </xdr:nvSpPr>
      <xdr:spPr>
        <a:xfrm>
          <a:off x="21272500" y="955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73029</xdr:rowOff>
    </xdr:from>
    <xdr:ext cx="534377" cy="259045"/>
    <xdr:sp macro="" textlink="">
      <xdr:nvSpPr>
        <xdr:cNvPr id="811" name="テキスト ボックス 810"/>
        <xdr:cNvSpPr txBox="1"/>
      </xdr:nvSpPr>
      <xdr:spPr>
        <a:xfrm>
          <a:off x="21056111" y="933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126429</xdr:rowOff>
    </xdr:from>
    <xdr:to>
      <xdr:col>107</xdr:col>
      <xdr:colOff>101600</xdr:colOff>
      <xdr:row>57</xdr:row>
      <xdr:rowOff>56579</xdr:rowOff>
    </xdr:to>
    <xdr:sp macro="" textlink="">
      <xdr:nvSpPr>
        <xdr:cNvPr id="812" name="楕円 811"/>
        <xdr:cNvSpPr/>
      </xdr:nvSpPr>
      <xdr:spPr>
        <a:xfrm>
          <a:off x="20383500" y="97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73106</xdr:rowOff>
    </xdr:from>
    <xdr:ext cx="534377" cy="259045"/>
    <xdr:sp macro="" textlink="">
      <xdr:nvSpPr>
        <xdr:cNvPr id="813" name="テキスト ボックス 812"/>
        <xdr:cNvSpPr txBox="1"/>
      </xdr:nvSpPr>
      <xdr:spPr>
        <a:xfrm>
          <a:off x="20167111" y="950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109550</xdr:rowOff>
    </xdr:from>
    <xdr:to>
      <xdr:col>102</xdr:col>
      <xdr:colOff>165100</xdr:colOff>
      <xdr:row>57</xdr:row>
      <xdr:rowOff>39700</xdr:rowOff>
    </xdr:to>
    <xdr:sp macro="" textlink="">
      <xdr:nvSpPr>
        <xdr:cNvPr id="814" name="楕円 813"/>
        <xdr:cNvSpPr/>
      </xdr:nvSpPr>
      <xdr:spPr>
        <a:xfrm>
          <a:off x="19494500" y="97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56227</xdr:rowOff>
    </xdr:from>
    <xdr:ext cx="534377" cy="259045"/>
    <xdr:sp macro="" textlink="">
      <xdr:nvSpPr>
        <xdr:cNvPr id="815" name="テキスト ボックス 814"/>
        <xdr:cNvSpPr txBox="1"/>
      </xdr:nvSpPr>
      <xdr:spPr>
        <a:xfrm>
          <a:off x="19278111" y="94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114351</xdr:rowOff>
    </xdr:from>
    <xdr:to>
      <xdr:col>98</xdr:col>
      <xdr:colOff>38100</xdr:colOff>
      <xdr:row>57</xdr:row>
      <xdr:rowOff>44501</xdr:rowOff>
    </xdr:to>
    <xdr:sp macro="" textlink="">
      <xdr:nvSpPr>
        <xdr:cNvPr id="816" name="楕円 815"/>
        <xdr:cNvSpPr/>
      </xdr:nvSpPr>
      <xdr:spPr>
        <a:xfrm>
          <a:off x="18605500" y="971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61028</xdr:rowOff>
    </xdr:from>
    <xdr:ext cx="534377" cy="259045"/>
    <xdr:sp macro="" textlink="">
      <xdr:nvSpPr>
        <xdr:cNvPr id="817" name="テキスト ボックス 816"/>
        <xdr:cNvSpPr txBox="1"/>
      </xdr:nvSpPr>
      <xdr:spPr>
        <a:xfrm>
          <a:off x="18389111" y="949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56097</xdr:rowOff>
    </xdr:from>
    <xdr:to>
      <xdr:col>116</xdr:col>
      <xdr:colOff>63500</xdr:colOff>
      <xdr:row>78</xdr:row>
      <xdr:rowOff>71653</xdr:rowOff>
    </xdr:to>
    <xdr:cxnSp macro="">
      <xdr:nvCxnSpPr>
        <xdr:cNvPr id="848" name="直線コネクタ 847"/>
        <xdr:cNvCxnSpPr/>
      </xdr:nvCxnSpPr>
      <xdr:spPr>
        <a:xfrm flipV="1">
          <a:off x="21323300" y="13429197"/>
          <a:ext cx="838200" cy="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71653</xdr:rowOff>
    </xdr:from>
    <xdr:to>
      <xdr:col>111</xdr:col>
      <xdr:colOff>177800</xdr:colOff>
      <xdr:row>78</xdr:row>
      <xdr:rowOff>122391</xdr:rowOff>
    </xdr:to>
    <xdr:cxnSp macro="">
      <xdr:nvCxnSpPr>
        <xdr:cNvPr id="851" name="直線コネクタ 850"/>
        <xdr:cNvCxnSpPr/>
      </xdr:nvCxnSpPr>
      <xdr:spPr>
        <a:xfrm flipV="1">
          <a:off x="20434300" y="13444753"/>
          <a:ext cx="889000" cy="5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148419</xdr:rowOff>
    </xdr:from>
    <xdr:to>
      <xdr:col>107</xdr:col>
      <xdr:colOff>50800</xdr:colOff>
      <xdr:row>78</xdr:row>
      <xdr:rowOff>122391</xdr:rowOff>
    </xdr:to>
    <xdr:cxnSp macro="">
      <xdr:nvCxnSpPr>
        <xdr:cNvPr id="854" name="直線コネクタ 853"/>
        <xdr:cNvCxnSpPr/>
      </xdr:nvCxnSpPr>
      <xdr:spPr>
        <a:xfrm>
          <a:off x="19545300" y="13350069"/>
          <a:ext cx="889000" cy="1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117407</xdr:rowOff>
    </xdr:from>
    <xdr:to>
      <xdr:col>102</xdr:col>
      <xdr:colOff>114300</xdr:colOff>
      <xdr:row>77</xdr:row>
      <xdr:rowOff>148419</xdr:rowOff>
    </xdr:to>
    <xdr:cxnSp macro="">
      <xdr:nvCxnSpPr>
        <xdr:cNvPr id="857" name="直線コネクタ 856"/>
        <xdr:cNvCxnSpPr/>
      </xdr:nvCxnSpPr>
      <xdr:spPr>
        <a:xfrm>
          <a:off x="18656300" y="13319057"/>
          <a:ext cx="88900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5297</xdr:rowOff>
    </xdr:from>
    <xdr:to>
      <xdr:col>116</xdr:col>
      <xdr:colOff>114300</xdr:colOff>
      <xdr:row>78</xdr:row>
      <xdr:rowOff>106897</xdr:rowOff>
    </xdr:to>
    <xdr:sp macro="" textlink="">
      <xdr:nvSpPr>
        <xdr:cNvPr id="867" name="楕円 866"/>
        <xdr:cNvSpPr/>
      </xdr:nvSpPr>
      <xdr:spPr>
        <a:xfrm>
          <a:off x="22110700" y="133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91674</xdr:rowOff>
    </xdr:from>
    <xdr:ext cx="534377" cy="259045"/>
    <xdr:sp macro="" textlink="">
      <xdr:nvSpPr>
        <xdr:cNvPr id="868" name="繰出金該当値テキスト"/>
        <xdr:cNvSpPr txBox="1"/>
      </xdr:nvSpPr>
      <xdr:spPr>
        <a:xfrm>
          <a:off x="22212300" y="1329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20853</xdr:rowOff>
    </xdr:from>
    <xdr:to>
      <xdr:col>112</xdr:col>
      <xdr:colOff>38100</xdr:colOff>
      <xdr:row>78</xdr:row>
      <xdr:rowOff>122453</xdr:rowOff>
    </xdr:to>
    <xdr:sp macro="" textlink="">
      <xdr:nvSpPr>
        <xdr:cNvPr id="869" name="楕円 868"/>
        <xdr:cNvSpPr/>
      </xdr:nvSpPr>
      <xdr:spPr>
        <a:xfrm>
          <a:off x="21272500" y="133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113580</xdr:rowOff>
    </xdr:from>
    <xdr:ext cx="534377" cy="259045"/>
    <xdr:sp macro="" textlink="">
      <xdr:nvSpPr>
        <xdr:cNvPr id="870" name="テキスト ボックス 869"/>
        <xdr:cNvSpPr txBox="1"/>
      </xdr:nvSpPr>
      <xdr:spPr>
        <a:xfrm>
          <a:off x="21056111" y="1348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71591</xdr:rowOff>
    </xdr:from>
    <xdr:to>
      <xdr:col>107</xdr:col>
      <xdr:colOff>101600</xdr:colOff>
      <xdr:row>79</xdr:row>
      <xdr:rowOff>1741</xdr:rowOff>
    </xdr:to>
    <xdr:sp macro="" textlink="">
      <xdr:nvSpPr>
        <xdr:cNvPr id="871" name="楕円 870"/>
        <xdr:cNvSpPr/>
      </xdr:nvSpPr>
      <xdr:spPr>
        <a:xfrm>
          <a:off x="20383500" y="134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164318</xdr:rowOff>
    </xdr:from>
    <xdr:ext cx="534377" cy="259045"/>
    <xdr:sp macro="" textlink="">
      <xdr:nvSpPr>
        <xdr:cNvPr id="872" name="テキスト ボックス 871"/>
        <xdr:cNvSpPr txBox="1"/>
      </xdr:nvSpPr>
      <xdr:spPr>
        <a:xfrm>
          <a:off x="20167111" y="135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97619</xdr:rowOff>
    </xdr:from>
    <xdr:to>
      <xdr:col>102</xdr:col>
      <xdr:colOff>165100</xdr:colOff>
      <xdr:row>78</xdr:row>
      <xdr:rowOff>27769</xdr:rowOff>
    </xdr:to>
    <xdr:sp macro="" textlink="">
      <xdr:nvSpPr>
        <xdr:cNvPr id="873" name="楕円 872"/>
        <xdr:cNvSpPr/>
      </xdr:nvSpPr>
      <xdr:spPr>
        <a:xfrm>
          <a:off x="19494500" y="132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18896</xdr:rowOff>
    </xdr:from>
    <xdr:ext cx="534377" cy="259045"/>
    <xdr:sp macro="" textlink="">
      <xdr:nvSpPr>
        <xdr:cNvPr id="874" name="テキスト ボックス 873"/>
        <xdr:cNvSpPr txBox="1"/>
      </xdr:nvSpPr>
      <xdr:spPr>
        <a:xfrm>
          <a:off x="19278111" y="133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66607</xdr:rowOff>
    </xdr:from>
    <xdr:to>
      <xdr:col>98</xdr:col>
      <xdr:colOff>38100</xdr:colOff>
      <xdr:row>77</xdr:row>
      <xdr:rowOff>168207</xdr:rowOff>
    </xdr:to>
    <xdr:sp macro="" textlink="">
      <xdr:nvSpPr>
        <xdr:cNvPr id="875" name="楕円 874"/>
        <xdr:cNvSpPr/>
      </xdr:nvSpPr>
      <xdr:spPr>
        <a:xfrm>
          <a:off x="18605500" y="1326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159334</xdr:rowOff>
    </xdr:from>
    <xdr:ext cx="534377" cy="259045"/>
    <xdr:sp macro="" textlink="">
      <xdr:nvSpPr>
        <xdr:cNvPr id="876" name="テキスト ボックス 875"/>
        <xdr:cNvSpPr txBox="1"/>
      </xdr:nvSpPr>
      <xdr:spPr>
        <a:xfrm>
          <a:off x="18389111" y="1336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普通建設事業は、平成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ヶ年で実施した新東川小学校整備関連事業に伴い平成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ピークを迎えている。現在も類似団体と比較して一人当たりのコストが高い状況となっているが、これは、辺地対策事業や緊急防災減災事業の増加等によるものであり、普通交付税補填率が大きい起債ため実質公債費率としては大幅に上昇しない。しかしながら、常にプライマリーバランスを考慮し、今後の町づくり計画等に基づき、計画的な事業の取捨選択を徹底していくことで、無駄な事業費の減少を目指し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8,328
8,002
247.30
9,907,752
9,609,022
260,430
3,938,996
12,310,281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74295</xdr:rowOff>
    </xdr:from>
    <xdr:to>
      <xdr:col>24</xdr:col>
      <xdr:colOff>63500</xdr:colOff>
      <xdr:row>37</xdr:row>
      <xdr:rowOff>119380</xdr:rowOff>
    </xdr:to>
    <xdr:cxnSp macro="">
      <xdr:nvCxnSpPr>
        <xdr:cNvPr id="61" name="直線コネクタ 60"/>
        <xdr:cNvCxnSpPr/>
      </xdr:nvCxnSpPr>
      <xdr:spPr>
        <a:xfrm>
          <a:off x="3797300" y="6417945"/>
          <a:ext cx="8382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94742</xdr:rowOff>
    </xdr:from>
    <xdr:to>
      <xdr:col>19</xdr:col>
      <xdr:colOff>177800</xdr:colOff>
      <xdr:row>37</xdr:row>
      <xdr:rowOff>74295</xdr:rowOff>
    </xdr:to>
    <xdr:cxnSp macro="">
      <xdr:nvCxnSpPr>
        <xdr:cNvPr id="64" name="直線コネクタ 63"/>
        <xdr:cNvCxnSpPr/>
      </xdr:nvCxnSpPr>
      <xdr:spPr>
        <a:xfrm>
          <a:off x="2908300" y="6266942"/>
          <a:ext cx="889000" cy="15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94742</xdr:rowOff>
    </xdr:from>
    <xdr:to>
      <xdr:col>15</xdr:col>
      <xdr:colOff>50800</xdr:colOff>
      <xdr:row>36</xdr:row>
      <xdr:rowOff>117348</xdr:rowOff>
    </xdr:to>
    <xdr:cxnSp macro="">
      <xdr:nvCxnSpPr>
        <xdr:cNvPr id="67" name="直線コネクタ 66"/>
        <xdr:cNvCxnSpPr/>
      </xdr:nvCxnSpPr>
      <xdr:spPr>
        <a:xfrm flipV="1">
          <a:off x="2019300" y="6266942"/>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117348</xdr:rowOff>
    </xdr:from>
    <xdr:to>
      <xdr:col>10</xdr:col>
      <xdr:colOff>114300</xdr:colOff>
      <xdr:row>36</xdr:row>
      <xdr:rowOff>141605</xdr:rowOff>
    </xdr:to>
    <xdr:cxnSp macro="">
      <xdr:nvCxnSpPr>
        <xdr:cNvPr id="70" name="直線コネクタ 69"/>
        <xdr:cNvCxnSpPr/>
      </xdr:nvCxnSpPr>
      <xdr:spPr>
        <a:xfrm flipV="1">
          <a:off x="1130300" y="6289548"/>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68580</xdr:rowOff>
    </xdr:from>
    <xdr:to>
      <xdr:col>24</xdr:col>
      <xdr:colOff>114300</xdr:colOff>
      <xdr:row>37</xdr:row>
      <xdr:rowOff>170180</xdr:rowOff>
    </xdr:to>
    <xdr:sp macro="" textlink="">
      <xdr:nvSpPr>
        <xdr:cNvPr id="80" name="楕円 79"/>
        <xdr:cNvSpPr/>
      </xdr:nvSpPr>
      <xdr:spPr>
        <a:xfrm>
          <a:off x="45847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47007</xdr:rowOff>
    </xdr:from>
    <xdr:ext cx="469744" cy="259045"/>
    <xdr:sp macro="" textlink="">
      <xdr:nvSpPr>
        <xdr:cNvPr id="81" name="議会費該当値テキスト"/>
        <xdr:cNvSpPr txBox="1"/>
      </xdr:nvSpPr>
      <xdr:spPr>
        <a:xfrm>
          <a:off x="4686300" y="639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23495</xdr:rowOff>
    </xdr:from>
    <xdr:to>
      <xdr:col>20</xdr:col>
      <xdr:colOff>38100</xdr:colOff>
      <xdr:row>37</xdr:row>
      <xdr:rowOff>125095</xdr:rowOff>
    </xdr:to>
    <xdr:sp macro="" textlink="">
      <xdr:nvSpPr>
        <xdr:cNvPr id="82" name="楕円 81"/>
        <xdr:cNvSpPr/>
      </xdr:nvSpPr>
      <xdr:spPr>
        <a:xfrm>
          <a:off x="3746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116222</xdr:rowOff>
    </xdr:from>
    <xdr:ext cx="469744" cy="259045"/>
    <xdr:sp macro="" textlink="">
      <xdr:nvSpPr>
        <xdr:cNvPr id="83" name="テキスト ボックス 82"/>
        <xdr:cNvSpPr txBox="1"/>
      </xdr:nvSpPr>
      <xdr:spPr>
        <a:xfrm>
          <a:off x="3562428" y="645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43942</xdr:rowOff>
    </xdr:from>
    <xdr:to>
      <xdr:col>15</xdr:col>
      <xdr:colOff>101600</xdr:colOff>
      <xdr:row>36</xdr:row>
      <xdr:rowOff>145542</xdr:rowOff>
    </xdr:to>
    <xdr:sp macro="" textlink="">
      <xdr:nvSpPr>
        <xdr:cNvPr id="84" name="楕円 83"/>
        <xdr:cNvSpPr/>
      </xdr:nvSpPr>
      <xdr:spPr>
        <a:xfrm>
          <a:off x="2857500" y="62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136669</xdr:rowOff>
    </xdr:from>
    <xdr:ext cx="469744" cy="259045"/>
    <xdr:sp macro="" textlink="">
      <xdr:nvSpPr>
        <xdr:cNvPr id="85" name="テキスト ボックス 84"/>
        <xdr:cNvSpPr txBox="1"/>
      </xdr:nvSpPr>
      <xdr:spPr>
        <a:xfrm>
          <a:off x="2673428"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66548</xdr:rowOff>
    </xdr:from>
    <xdr:to>
      <xdr:col>10</xdr:col>
      <xdr:colOff>165100</xdr:colOff>
      <xdr:row>36</xdr:row>
      <xdr:rowOff>168148</xdr:rowOff>
    </xdr:to>
    <xdr:sp macro="" textlink="">
      <xdr:nvSpPr>
        <xdr:cNvPr id="86" name="楕円 85"/>
        <xdr:cNvSpPr/>
      </xdr:nvSpPr>
      <xdr:spPr>
        <a:xfrm>
          <a:off x="1968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159275</xdr:rowOff>
    </xdr:from>
    <xdr:ext cx="469744" cy="259045"/>
    <xdr:sp macro="" textlink="">
      <xdr:nvSpPr>
        <xdr:cNvPr id="87" name="テキスト ボックス 86"/>
        <xdr:cNvSpPr txBox="1"/>
      </xdr:nvSpPr>
      <xdr:spPr>
        <a:xfrm>
          <a:off x="1784428" y="633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90805</xdr:rowOff>
    </xdr:from>
    <xdr:to>
      <xdr:col>6</xdr:col>
      <xdr:colOff>38100</xdr:colOff>
      <xdr:row>37</xdr:row>
      <xdr:rowOff>20955</xdr:rowOff>
    </xdr:to>
    <xdr:sp macro="" textlink="">
      <xdr:nvSpPr>
        <xdr:cNvPr id="88" name="楕円 87"/>
        <xdr:cNvSpPr/>
      </xdr:nvSpPr>
      <xdr:spPr>
        <a:xfrm>
          <a:off x="1079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12082</xdr:rowOff>
    </xdr:from>
    <xdr:ext cx="469744" cy="259045"/>
    <xdr:sp macro="" textlink="">
      <xdr:nvSpPr>
        <xdr:cNvPr id="89" name="テキスト ボックス 88"/>
        <xdr:cNvSpPr txBox="1"/>
      </xdr:nvSpPr>
      <xdr:spPr>
        <a:xfrm>
          <a:off x="895428"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20600</xdr:rowOff>
    </xdr:from>
    <xdr:to>
      <xdr:col>24</xdr:col>
      <xdr:colOff>63500</xdr:colOff>
      <xdr:row>56</xdr:row>
      <xdr:rowOff>6008</xdr:rowOff>
    </xdr:to>
    <xdr:cxnSp macro="">
      <xdr:nvCxnSpPr>
        <xdr:cNvPr id="116" name="直線コネクタ 115"/>
        <xdr:cNvCxnSpPr/>
      </xdr:nvCxnSpPr>
      <xdr:spPr>
        <a:xfrm flipV="1">
          <a:off x="3797300" y="9107450"/>
          <a:ext cx="838200" cy="4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6008</xdr:rowOff>
    </xdr:from>
    <xdr:to>
      <xdr:col>19</xdr:col>
      <xdr:colOff>177800</xdr:colOff>
      <xdr:row>56</xdr:row>
      <xdr:rowOff>12919</xdr:rowOff>
    </xdr:to>
    <xdr:cxnSp macro="">
      <xdr:nvCxnSpPr>
        <xdr:cNvPr id="119" name="直線コネクタ 118"/>
        <xdr:cNvCxnSpPr/>
      </xdr:nvCxnSpPr>
      <xdr:spPr>
        <a:xfrm flipV="1">
          <a:off x="2908300" y="9607208"/>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127660</xdr:rowOff>
    </xdr:from>
    <xdr:to>
      <xdr:col>15</xdr:col>
      <xdr:colOff>50800</xdr:colOff>
      <xdr:row>56</xdr:row>
      <xdr:rowOff>12919</xdr:rowOff>
    </xdr:to>
    <xdr:cxnSp macro="">
      <xdr:nvCxnSpPr>
        <xdr:cNvPr id="122" name="直線コネクタ 121"/>
        <xdr:cNvCxnSpPr/>
      </xdr:nvCxnSpPr>
      <xdr:spPr>
        <a:xfrm>
          <a:off x="2019300" y="9557410"/>
          <a:ext cx="889000" cy="5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127660</xdr:rowOff>
    </xdr:from>
    <xdr:to>
      <xdr:col>10</xdr:col>
      <xdr:colOff>114300</xdr:colOff>
      <xdr:row>56</xdr:row>
      <xdr:rowOff>9263</xdr:rowOff>
    </xdr:to>
    <xdr:cxnSp macro="">
      <xdr:nvCxnSpPr>
        <xdr:cNvPr id="125" name="直線コネクタ 124"/>
        <xdr:cNvCxnSpPr/>
      </xdr:nvCxnSpPr>
      <xdr:spPr>
        <a:xfrm flipV="1">
          <a:off x="1130300" y="9557410"/>
          <a:ext cx="889000" cy="5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141250</xdr:rowOff>
    </xdr:from>
    <xdr:to>
      <xdr:col>24</xdr:col>
      <xdr:colOff>114300</xdr:colOff>
      <xdr:row>53</xdr:row>
      <xdr:rowOff>71400</xdr:rowOff>
    </xdr:to>
    <xdr:sp macro="" textlink="">
      <xdr:nvSpPr>
        <xdr:cNvPr id="135" name="楕円 134"/>
        <xdr:cNvSpPr/>
      </xdr:nvSpPr>
      <xdr:spPr>
        <a:xfrm>
          <a:off x="4584700" y="905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164127</xdr:rowOff>
    </xdr:from>
    <xdr:ext cx="599010" cy="259045"/>
    <xdr:sp macro="" textlink="">
      <xdr:nvSpPr>
        <xdr:cNvPr id="136" name="総務費該当値テキスト"/>
        <xdr:cNvSpPr txBox="1"/>
      </xdr:nvSpPr>
      <xdr:spPr>
        <a:xfrm>
          <a:off x="4686300" y="890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126658</xdr:rowOff>
    </xdr:from>
    <xdr:to>
      <xdr:col>20</xdr:col>
      <xdr:colOff>38100</xdr:colOff>
      <xdr:row>56</xdr:row>
      <xdr:rowOff>56808</xdr:rowOff>
    </xdr:to>
    <xdr:sp macro="" textlink="">
      <xdr:nvSpPr>
        <xdr:cNvPr id="137" name="楕円 136"/>
        <xdr:cNvSpPr/>
      </xdr:nvSpPr>
      <xdr:spPr>
        <a:xfrm>
          <a:off x="3746500" y="955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73335</xdr:rowOff>
    </xdr:from>
    <xdr:ext cx="599010" cy="259045"/>
    <xdr:sp macro="" textlink="">
      <xdr:nvSpPr>
        <xdr:cNvPr id="138" name="テキスト ボックス 137"/>
        <xdr:cNvSpPr txBox="1"/>
      </xdr:nvSpPr>
      <xdr:spPr>
        <a:xfrm>
          <a:off x="3497795" y="933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133569</xdr:rowOff>
    </xdr:from>
    <xdr:to>
      <xdr:col>15</xdr:col>
      <xdr:colOff>101600</xdr:colOff>
      <xdr:row>56</xdr:row>
      <xdr:rowOff>63719</xdr:rowOff>
    </xdr:to>
    <xdr:sp macro="" textlink="">
      <xdr:nvSpPr>
        <xdr:cNvPr id="139" name="楕円 138"/>
        <xdr:cNvSpPr/>
      </xdr:nvSpPr>
      <xdr:spPr>
        <a:xfrm>
          <a:off x="2857500" y="95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80246</xdr:rowOff>
    </xdr:from>
    <xdr:ext cx="599010" cy="259045"/>
    <xdr:sp macro="" textlink="">
      <xdr:nvSpPr>
        <xdr:cNvPr id="140" name="テキスト ボックス 139"/>
        <xdr:cNvSpPr txBox="1"/>
      </xdr:nvSpPr>
      <xdr:spPr>
        <a:xfrm>
          <a:off x="2608795" y="933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76860</xdr:rowOff>
    </xdr:from>
    <xdr:to>
      <xdr:col>10</xdr:col>
      <xdr:colOff>165100</xdr:colOff>
      <xdr:row>56</xdr:row>
      <xdr:rowOff>7010</xdr:rowOff>
    </xdr:to>
    <xdr:sp macro="" textlink="">
      <xdr:nvSpPr>
        <xdr:cNvPr id="141" name="楕円 140"/>
        <xdr:cNvSpPr/>
      </xdr:nvSpPr>
      <xdr:spPr>
        <a:xfrm>
          <a:off x="1968500" y="95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23537</xdr:rowOff>
    </xdr:from>
    <xdr:ext cx="599010" cy="259045"/>
    <xdr:sp macro="" textlink="">
      <xdr:nvSpPr>
        <xdr:cNvPr id="142" name="テキスト ボックス 141"/>
        <xdr:cNvSpPr txBox="1"/>
      </xdr:nvSpPr>
      <xdr:spPr>
        <a:xfrm>
          <a:off x="1719795" y="928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129913</xdr:rowOff>
    </xdr:from>
    <xdr:to>
      <xdr:col>6</xdr:col>
      <xdr:colOff>38100</xdr:colOff>
      <xdr:row>56</xdr:row>
      <xdr:rowOff>60063</xdr:rowOff>
    </xdr:to>
    <xdr:sp macro="" textlink="">
      <xdr:nvSpPr>
        <xdr:cNvPr id="143" name="楕円 142"/>
        <xdr:cNvSpPr/>
      </xdr:nvSpPr>
      <xdr:spPr>
        <a:xfrm>
          <a:off x="1079500" y="95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76590</xdr:rowOff>
    </xdr:from>
    <xdr:ext cx="599010" cy="259045"/>
    <xdr:sp macro="" textlink="">
      <xdr:nvSpPr>
        <xdr:cNvPr id="144" name="テキスト ボックス 143"/>
        <xdr:cNvSpPr txBox="1"/>
      </xdr:nvSpPr>
      <xdr:spPr>
        <a:xfrm>
          <a:off x="830795" y="93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97112</xdr:rowOff>
    </xdr:from>
    <xdr:to>
      <xdr:col>24</xdr:col>
      <xdr:colOff>63500</xdr:colOff>
      <xdr:row>77</xdr:row>
      <xdr:rowOff>133606</xdr:rowOff>
    </xdr:to>
    <xdr:cxnSp macro="">
      <xdr:nvCxnSpPr>
        <xdr:cNvPr id="172" name="直線コネクタ 171"/>
        <xdr:cNvCxnSpPr/>
      </xdr:nvCxnSpPr>
      <xdr:spPr>
        <a:xfrm>
          <a:off x="3797300" y="13298762"/>
          <a:ext cx="838200" cy="3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97112</xdr:rowOff>
    </xdr:from>
    <xdr:to>
      <xdr:col>19</xdr:col>
      <xdr:colOff>177800</xdr:colOff>
      <xdr:row>77</xdr:row>
      <xdr:rowOff>140226</xdr:rowOff>
    </xdr:to>
    <xdr:cxnSp macro="">
      <xdr:nvCxnSpPr>
        <xdr:cNvPr id="175" name="直線コネクタ 174"/>
        <xdr:cNvCxnSpPr/>
      </xdr:nvCxnSpPr>
      <xdr:spPr>
        <a:xfrm flipV="1">
          <a:off x="2908300" y="13298762"/>
          <a:ext cx="8890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140226</xdr:rowOff>
    </xdr:from>
    <xdr:to>
      <xdr:col>15</xdr:col>
      <xdr:colOff>50800</xdr:colOff>
      <xdr:row>77</xdr:row>
      <xdr:rowOff>159190</xdr:rowOff>
    </xdr:to>
    <xdr:cxnSp macro="">
      <xdr:nvCxnSpPr>
        <xdr:cNvPr id="178" name="直線コネクタ 177"/>
        <xdr:cNvCxnSpPr/>
      </xdr:nvCxnSpPr>
      <xdr:spPr>
        <a:xfrm flipV="1">
          <a:off x="2019300" y="13341876"/>
          <a:ext cx="889000" cy="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159190</xdr:rowOff>
    </xdr:from>
    <xdr:to>
      <xdr:col>10</xdr:col>
      <xdr:colOff>114300</xdr:colOff>
      <xdr:row>77</xdr:row>
      <xdr:rowOff>168939</xdr:rowOff>
    </xdr:to>
    <xdr:cxnSp macro="">
      <xdr:nvCxnSpPr>
        <xdr:cNvPr id="181" name="直線コネクタ 180"/>
        <xdr:cNvCxnSpPr/>
      </xdr:nvCxnSpPr>
      <xdr:spPr>
        <a:xfrm flipV="1">
          <a:off x="1130300" y="13360840"/>
          <a:ext cx="889000" cy="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82806</xdr:rowOff>
    </xdr:from>
    <xdr:to>
      <xdr:col>24</xdr:col>
      <xdr:colOff>114300</xdr:colOff>
      <xdr:row>78</xdr:row>
      <xdr:rowOff>12956</xdr:rowOff>
    </xdr:to>
    <xdr:sp macro="" textlink="">
      <xdr:nvSpPr>
        <xdr:cNvPr id="191" name="楕円 190"/>
        <xdr:cNvSpPr/>
      </xdr:nvSpPr>
      <xdr:spPr>
        <a:xfrm>
          <a:off x="4584700" y="132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61233</xdr:rowOff>
    </xdr:from>
    <xdr:ext cx="599010" cy="259045"/>
    <xdr:sp macro="" textlink="">
      <xdr:nvSpPr>
        <xdr:cNvPr id="192" name="民生費該当値テキスト"/>
        <xdr:cNvSpPr txBox="1"/>
      </xdr:nvSpPr>
      <xdr:spPr>
        <a:xfrm>
          <a:off x="4686300" y="1326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46312</xdr:rowOff>
    </xdr:from>
    <xdr:to>
      <xdr:col>20</xdr:col>
      <xdr:colOff>38100</xdr:colOff>
      <xdr:row>77</xdr:row>
      <xdr:rowOff>147912</xdr:rowOff>
    </xdr:to>
    <xdr:sp macro="" textlink="">
      <xdr:nvSpPr>
        <xdr:cNvPr id="193" name="楕円 192"/>
        <xdr:cNvSpPr/>
      </xdr:nvSpPr>
      <xdr:spPr>
        <a:xfrm>
          <a:off x="3746500" y="132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139039</xdr:rowOff>
    </xdr:from>
    <xdr:ext cx="599010" cy="259045"/>
    <xdr:sp macro="" textlink="">
      <xdr:nvSpPr>
        <xdr:cNvPr id="194" name="テキスト ボックス 193"/>
        <xdr:cNvSpPr txBox="1"/>
      </xdr:nvSpPr>
      <xdr:spPr>
        <a:xfrm>
          <a:off x="3497795" y="13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89426</xdr:rowOff>
    </xdr:from>
    <xdr:to>
      <xdr:col>15</xdr:col>
      <xdr:colOff>101600</xdr:colOff>
      <xdr:row>78</xdr:row>
      <xdr:rowOff>19576</xdr:rowOff>
    </xdr:to>
    <xdr:sp macro="" textlink="">
      <xdr:nvSpPr>
        <xdr:cNvPr id="195" name="楕円 194"/>
        <xdr:cNvSpPr/>
      </xdr:nvSpPr>
      <xdr:spPr>
        <a:xfrm>
          <a:off x="2857500" y="132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10703</xdr:rowOff>
    </xdr:from>
    <xdr:ext cx="599010" cy="259045"/>
    <xdr:sp macro="" textlink="">
      <xdr:nvSpPr>
        <xdr:cNvPr id="196" name="テキスト ボックス 195"/>
        <xdr:cNvSpPr txBox="1"/>
      </xdr:nvSpPr>
      <xdr:spPr>
        <a:xfrm>
          <a:off x="2608795" y="1338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108390</xdr:rowOff>
    </xdr:from>
    <xdr:to>
      <xdr:col>10</xdr:col>
      <xdr:colOff>165100</xdr:colOff>
      <xdr:row>78</xdr:row>
      <xdr:rowOff>38540</xdr:rowOff>
    </xdr:to>
    <xdr:sp macro="" textlink="">
      <xdr:nvSpPr>
        <xdr:cNvPr id="197" name="楕円 196"/>
        <xdr:cNvSpPr/>
      </xdr:nvSpPr>
      <xdr:spPr>
        <a:xfrm>
          <a:off x="1968500" y="1331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29667</xdr:rowOff>
    </xdr:from>
    <xdr:ext cx="599010" cy="259045"/>
    <xdr:sp macro="" textlink="">
      <xdr:nvSpPr>
        <xdr:cNvPr id="198" name="テキスト ボックス 197"/>
        <xdr:cNvSpPr txBox="1"/>
      </xdr:nvSpPr>
      <xdr:spPr>
        <a:xfrm>
          <a:off x="1719795" y="1340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118139</xdr:rowOff>
    </xdr:from>
    <xdr:to>
      <xdr:col>6</xdr:col>
      <xdr:colOff>38100</xdr:colOff>
      <xdr:row>78</xdr:row>
      <xdr:rowOff>48289</xdr:rowOff>
    </xdr:to>
    <xdr:sp macro="" textlink="">
      <xdr:nvSpPr>
        <xdr:cNvPr id="199" name="楕円 198"/>
        <xdr:cNvSpPr/>
      </xdr:nvSpPr>
      <xdr:spPr>
        <a:xfrm>
          <a:off x="1079500" y="133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39416</xdr:rowOff>
    </xdr:from>
    <xdr:ext cx="599010" cy="259045"/>
    <xdr:sp macro="" textlink="">
      <xdr:nvSpPr>
        <xdr:cNvPr id="200" name="テキスト ボックス 199"/>
        <xdr:cNvSpPr txBox="1"/>
      </xdr:nvSpPr>
      <xdr:spPr>
        <a:xfrm>
          <a:off x="830795" y="1341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45346</xdr:rowOff>
    </xdr:from>
    <xdr:to>
      <xdr:col>24</xdr:col>
      <xdr:colOff>63500</xdr:colOff>
      <xdr:row>98</xdr:row>
      <xdr:rowOff>52265</xdr:rowOff>
    </xdr:to>
    <xdr:cxnSp macro="">
      <xdr:nvCxnSpPr>
        <xdr:cNvPr id="229" name="直線コネクタ 228"/>
        <xdr:cNvCxnSpPr/>
      </xdr:nvCxnSpPr>
      <xdr:spPr>
        <a:xfrm>
          <a:off x="3797300" y="16847446"/>
          <a:ext cx="8382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40160</xdr:rowOff>
    </xdr:from>
    <xdr:to>
      <xdr:col>19</xdr:col>
      <xdr:colOff>177800</xdr:colOff>
      <xdr:row>98</xdr:row>
      <xdr:rowOff>45346</xdr:rowOff>
    </xdr:to>
    <xdr:cxnSp macro="">
      <xdr:nvCxnSpPr>
        <xdr:cNvPr id="232" name="直線コネクタ 231"/>
        <xdr:cNvCxnSpPr/>
      </xdr:nvCxnSpPr>
      <xdr:spPr>
        <a:xfrm>
          <a:off x="2908300" y="16842260"/>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134812</xdr:rowOff>
    </xdr:from>
    <xdr:to>
      <xdr:col>15</xdr:col>
      <xdr:colOff>50800</xdr:colOff>
      <xdr:row>98</xdr:row>
      <xdr:rowOff>40160</xdr:rowOff>
    </xdr:to>
    <xdr:cxnSp macro="">
      <xdr:nvCxnSpPr>
        <xdr:cNvPr id="235" name="直線コネクタ 234"/>
        <xdr:cNvCxnSpPr/>
      </xdr:nvCxnSpPr>
      <xdr:spPr>
        <a:xfrm>
          <a:off x="2019300" y="16765462"/>
          <a:ext cx="889000" cy="7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134812</xdr:rowOff>
    </xdr:from>
    <xdr:to>
      <xdr:col>10</xdr:col>
      <xdr:colOff>114300</xdr:colOff>
      <xdr:row>97</xdr:row>
      <xdr:rowOff>157145</xdr:rowOff>
    </xdr:to>
    <xdr:cxnSp macro="">
      <xdr:nvCxnSpPr>
        <xdr:cNvPr id="238" name="直線コネクタ 237"/>
        <xdr:cNvCxnSpPr/>
      </xdr:nvCxnSpPr>
      <xdr:spPr>
        <a:xfrm flipV="1">
          <a:off x="1130300" y="16765462"/>
          <a:ext cx="889000" cy="2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1465</xdr:rowOff>
    </xdr:from>
    <xdr:to>
      <xdr:col>24</xdr:col>
      <xdr:colOff>114300</xdr:colOff>
      <xdr:row>98</xdr:row>
      <xdr:rowOff>103065</xdr:rowOff>
    </xdr:to>
    <xdr:sp macro="" textlink="">
      <xdr:nvSpPr>
        <xdr:cNvPr id="248" name="楕円 247"/>
        <xdr:cNvSpPr/>
      </xdr:nvSpPr>
      <xdr:spPr>
        <a:xfrm>
          <a:off x="4584700" y="1680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87842</xdr:rowOff>
    </xdr:from>
    <xdr:ext cx="534377" cy="259045"/>
    <xdr:sp macro="" textlink="">
      <xdr:nvSpPr>
        <xdr:cNvPr id="249" name="衛生費該当値テキスト"/>
        <xdr:cNvSpPr txBox="1"/>
      </xdr:nvSpPr>
      <xdr:spPr>
        <a:xfrm>
          <a:off x="4686300" y="1671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165996</xdr:rowOff>
    </xdr:from>
    <xdr:to>
      <xdr:col>20</xdr:col>
      <xdr:colOff>38100</xdr:colOff>
      <xdr:row>98</xdr:row>
      <xdr:rowOff>96146</xdr:rowOff>
    </xdr:to>
    <xdr:sp macro="" textlink="">
      <xdr:nvSpPr>
        <xdr:cNvPr id="250" name="楕円 249"/>
        <xdr:cNvSpPr/>
      </xdr:nvSpPr>
      <xdr:spPr>
        <a:xfrm>
          <a:off x="3746500" y="167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87273</xdr:rowOff>
    </xdr:from>
    <xdr:ext cx="534377" cy="259045"/>
    <xdr:sp macro="" textlink="">
      <xdr:nvSpPr>
        <xdr:cNvPr id="251" name="テキスト ボックス 250"/>
        <xdr:cNvSpPr txBox="1"/>
      </xdr:nvSpPr>
      <xdr:spPr>
        <a:xfrm>
          <a:off x="3530111" y="168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160810</xdr:rowOff>
    </xdr:from>
    <xdr:to>
      <xdr:col>15</xdr:col>
      <xdr:colOff>101600</xdr:colOff>
      <xdr:row>98</xdr:row>
      <xdr:rowOff>90960</xdr:rowOff>
    </xdr:to>
    <xdr:sp macro="" textlink="">
      <xdr:nvSpPr>
        <xdr:cNvPr id="252" name="楕円 251"/>
        <xdr:cNvSpPr/>
      </xdr:nvSpPr>
      <xdr:spPr>
        <a:xfrm>
          <a:off x="2857500" y="167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82087</xdr:rowOff>
    </xdr:from>
    <xdr:ext cx="534377" cy="259045"/>
    <xdr:sp macro="" textlink="">
      <xdr:nvSpPr>
        <xdr:cNvPr id="253" name="テキスト ボックス 252"/>
        <xdr:cNvSpPr txBox="1"/>
      </xdr:nvSpPr>
      <xdr:spPr>
        <a:xfrm>
          <a:off x="2641111" y="168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84012</xdr:rowOff>
    </xdr:from>
    <xdr:to>
      <xdr:col>10</xdr:col>
      <xdr:colOff>165100</xdr:colOff>
      <xdr:row>98</xdr:row>
      <xdr:rowOff>14162</xdr:rowOff>
    </xdr:to>
    <xdr:sp macro="" textlink="">
      <xdr:nvSpPr>
        <xdr:cNvPr id="254" name="楕円 253"/>
        <xdr:cNvSpPr/>
      </xdr:nvSpPr>
      <xdr:spPr>
        <a:xfrm>
          <a:off x="1968500" y="1671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5289</xdr:rowOff>
    </xdr:from>
    <xdr:ext cx="534377" cy="259045"/>
    <xdr:sp macro="" textlink="">
      <xdr:nvSpPr>
        <xdr:cNvPr id="255" name="テキスト ボックス 254"/>
        <xdr:cNvSpPr txBox="1"/>
      </xdr:nvSpPr>
      <xdr:spPr>
        <a:xfrm>
          <a:off x="1752111" y="1680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106345</xdr:rowOff>
    </xdr:from>
    <xdr:to>
      <xdr:col>6</xdr:col>
      <xdr:colOff>38100</xdr:colOff>
      <xdr:row>98</xdr:row>
      <xdr:rowOff>36495</xdr:rowOff>
    </xdr:to>
    <xdr:sp macro="" textlink="">
      <xdr:nvSpPr>
        <xdr:cNvPr id="256" name="楕円 255"/>
        <xdr:cNvSpPr/>
      </xdr:nvSpPr>
      <xdr:spPr>
        <a:xfrm>
          <a:off x="1079500" y="167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27622</xdr:rowOff>
    </xdr:from>
    <xdr:ext cx="534377" cy="259045"/>
    <xdr:sp macro="" textlink="">
      <xdr:nvSpPr>
        <xdr:cNvPr id="257" name="テキスト ボックス 256"/>
        <xdr:cNvSpPr txBox="1"/>
      </xdr:nvSpPr>
      <xdr:spPr>
        <a:xfrm>
          <a:off x="863111" y="168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136991</xdr:rowOff>
    </xdr:from>
    <xdr:to>
      <xdr:col>55</xdr:col>
      <xdr:colOff>0</xdr:colOff>
      <xdr:row>58</xdr:row>
      <xdr:rowOff>148666</xdr:rowOff>
    </xdr:to>
    <xdr:cxnSp macro="">
      <xdr:nvCxnSpPr>
        <xdr:cNvPr id="343" name="直線コネクタ 342"/>
        <xdr:cNvCxnSpPr/>
      </xdr:nvCxnSpPr>
      <xdr:spPr>
        <a:xfrm flipV="1">
          <a:off x="9639300" y="10081091"/>
          <a:ext cx="838200" cy="1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119032</xdr:rowOff>
    </xdr:from>
    <xdr:to>
      <xdr:col>50</xdr:col>
      <xdr:colOff>114300</xdr:colOff>
      <xdr:row>58</xdr:row>
      <xdr:rowOff>148666</xdr:rowOff>
    </xdr:to>
    <xdr:cxnSp macro="">
      <xdr:nvCxnSpPr>
        <xdr:cNvPr id="346" name="直線コネクタ 345"/>
        <xdr:cNvCxnSpPr/>
      </xdr:nvCxnSpPr>
      <xdr:spPr>
        <a:xfrm>
          <a:off x="8750300" y="10063132"/>
          <a:ext cx="889000" cy="2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119032</xdr:rowOff>
    </xdr:from>
    <xdr:to>
      <xdr:col>45</xdr:col>
      <xdr:colOff>177800</xdr:colOff>
      <xdr:row>58</xdr:row>
      <xdr:rowOff>159809</xdr:rowOff>
    </xdr:to>
    <xdr:cxnSp macro="">
      <xdr:nvCxnSpPr>
        <xdr:cNvPr id="349" name="直線コネクタ 348"/>
        <xdr:cNvCxnSpPr/>
      </xdr:nvCxnSpPr>
      <xdr:spPr>
        <a:xfrm flipV="1">
          <a:off x="7861300" y="10063132"/>
          <a:ext cx="889000" cy="4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152136</xdr:rowOff>
    </xdr:from>
    <xdr:to>
      <xdr:col>41</xdr:col>
      <xdr:colOff>50800</xdr:colOff>
      <xdr:row>58</xdr:row>
      <xdr:rowOff>159809</xdr:rowOff>
    </xdr:to>
    <xdr:cxnSp macro="">
      <xdr:nvCxnSpPr>
        <xdr:cNvPr id="352" name="直線コネクタ 351"/>
        <xdr:cNvCxnSpPr/>
      </xdr:nvCxnSpPr>
      <xdr:spPr>
        <a:xfrm>
          <a:off x="6972300" y="10096236"/>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86191</xdr:rowOff>
    </xdr:from>
    <xdr:to>
      <xdr:col>55</xdr:col>
      <xdr:colOff>50800</xdr:colOff>
      <xdr:row>59</xdr:row>
      <xdr:rowOff>16341</xdr:rowOff>
    </xdr:to>
    <xdr:sp macro="" textlink="">
      <xdr:nvSpPr>
        <xdr:cNvPr id="362" name="楕円 361"/>
        <xdr:cNvSpPr/>
      </xdr:nvSpPr>
      <xdr:spPr>
        <a:xfrm>
          <a:off x="10426700" y="100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1118</xdr:rowOff>
    </xdr:from>
    <xdr:ext cx="534377" cy="259045"/>
    <xdr:sp macro="" textlink="">
      <xdr:nvSpPr>
        <xdr:cNvPr id="363" name="農林水産業費該当値テキスト"/>
        <xdr:cNvSpPr txBox="1"/>
      </xdr:nvSpPr>
      <xdr:spPr>
        <a:xfrm>
          <a:off x="10528300" y="99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97866</xdr:rowOff>
    </xdr:from>
    <xdr:to>
      <xdr:col>50</xdr:col>
      <xdr:colOff>165100</xdr:colOff>
      <xdr:row>59</xdr:row>
      <xdr:rowOff>28016</xdr:rowOff>
    </xdr:to>
    <xdr:sp macro="" textlink="">
      <xdr:nvSpPr>
        <xdr:cNvPr id="364" name="楕円 363"/>
        <xdr:cNvSpPr/>
      </xdr:nvSpPr>
      <xdr:spPr>
        <a:xfrm>
          <a:off x="9588500" y="100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19143</xdr:rowOff>
    </xdr:from>
    <xdr:ext cx="534377" cy="259045"/>
    <xdr:sp macro="" textlink="">
      <xdr:nvSpPr>
        <xdr:cNvPr id="365" name="テキスト ボックス 364"/>
        <xdr:cNvSpPr txBox="1"/>
      </xdr:nvSpPr>
      <xdr:spPr>
        <a:xfrm>
          <a:off x="9372111" y="1013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68232</xdr:rowOff>
    </xdr:from>
    <xdr:to>
      <xdr:col>46</xdr:col>
      <xdr:colOff>38100</xdr:colOff>
      <xdr:row>58</xdr:row>
      <xdr:rowOff>169832</xdr:rowOff>
    </xdr:to>
    <xdr:sp macro="" textlink="">
      <xdr:nvSpPr>
        <xdr:cNvPr id="366" name="楕円 365"/>
        <xdr:cNvSpPr/>
      </xdr:nvSpPr>
      <xdr:spPr>
        <a:xfrm>
          <a:off x="8699500" y="100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160959</xdr:rowOff>
    </xdr:from>
    <xdr:ext cx="534377" cy="259045"/>
    <xdr:sp macro="" textlink="">
      <xdr:nvSpPr>
        <xdr:cNvPr id="367" name="テキスト ボックス 366"/>
        <xdr:cNvSpPr txBox="1"/>
      </xdr:nvSpPr>
      <xdr:spPr>
        <a:xfrm>
          <a:off x="8483111" y="101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109009</xdr:rowOff>
    </xdr:from>
    <xdr:to>
      <xdr:col>41</xdr:col>
      <xdr:colOff>101600</xdr:colOff>
      <xdr:row>59</xdr:row>
      <xdr:rowOff>39159</xdr:rowOff>
    </xdr:to>
    <xdr:sp macro="" textlink="">
      <xdr:nvSpPr>
        <xdr:cNvPr id="368" name="楕円 367"/>
        <xdr:cNvSpPr/>
      </xdr:nvSpPr>
      <xdr:spPr>
        <a:xfrm>
          <a:off x="7810500" y="100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30286</xdr:rowOff>
    </xdr:from>
    <xdr:ext cx="534377" cy="259045"/>
    <xdr:sp macro="" textlink="">
      <xdr:nvSpPr>
        <xdr:cNvPr id="369" name="テキスト ボックス 368"/>
        <xdr:cNvSpPr txBox="1"/>
      </xdr:nvSpPr>
      <xdr:spPr>
        <a:xfrm>
          <a:off x="7594111" y="1014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101336</xdr:rowOff>
    </xdr:from>
    <xdr:to>
      <xdr:col>36</xdr:col>
      <xdr:colOff>165100</xdr:colOff>
      <xdr:row>59</xdr:row>
      <xdr:rowOff>31486</xdr:rowOff>
    </xdr:to>
    <xdr:sp macro="" textlink="">
      <xdr:nvSpPr>
        <xdr:cNvPr id="370" name="楕円 369"/>
        <xdr:cNvSpPr/>
      </xdr:nvSpPr>
      <xdr:spPr>
        <a:xfrm>
          <a:off x="6921500" y="1004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22613</xdr:rowOff>
    </xdr:from>
    <xdr:ext cx="534377" cy="259045"/>
    <xdr:sp macro="" textlink="">
      <xdr:nvSpPr>
        <xdr:cNvPr id="371" name="テキスト ボックス 370"/>
        <xdr:cNvSpPr txBox="1"/>
      </xdr:nvSpPr>
      <xdr:spPr>
        <a:xfrm>
          <a:off x="6705111" y="101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85760</xdr:rowOff>
    </xdr:from>
    <xdr:to>
      <xdr:col>54</xdr:col>
      <xdr:colOff>189865</xdr:colOff>
      <xdr:row>78</xdr:row>
      <xdr:rowOff>132531</xdr:rowOff>
    </xdr:to>
    <xdr:cxnSp macro="">
      <xdr:nvCxnSpPr>
        <xdr:cNvPr id="393" name="直線コネクタ 392"/>
        <xdr:cNvCxnSpPr/>
      </xdr:nvCxnSpPr>
      <xdr:spPr>
        <a:xfrm flipV="1">
          <a:off x="10475595" y="12601610"/>
          <a:ext cx="1270" cy="90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136358</xdr:rowOff>
    </xdr:from>
    <xdr:ext cx="378565" cy="259045"/>
    <xdr:sp macro="" textlink="">
      <xdr:nvSpPr>
        <xdr:cNvPr id="394" name="商工費最小値テキスト"/>
        <xdr:cNvSpPr txBox="1"/>
      </xdr:nvSpPr>
      <xdr:spPr>
        <a:xfrm>
          <a:off x="10528300" y="1350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132531</xdr:rowOff>
    </xdr:from>
    <xdr:to>
      <xdr:col>55</xdr:col>
      <xdr:colOff>88900</xdr:colOff>
      <xdr:row>78</xdr:row>
      <xdr:rowOff>132531</xdr:rowOff>
    </xdr:to>
    <xdr:cxnSp macro="">
      <xdr:nvCxnSpPr>
        <xdr:cNvPr id="395" name="直線コネクタ 394"/>
        <xdr:cNvCxnSpPr/>
      </xdr:nvCxnSpPr>
      <xdr:spPr>
        <a:xfrm>
          <a:off x="10388600" y="1350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32437</xdr:rowOff>
    </xdr:from>
    <xdr:ext cx="534377" cy="259045"/>
    <xdr:sp macro="" textlink="">
      <xdr:nvSpPr>
        <xdr:cNvPr id="396" name="商工費最大値テキスト"/>
        <xdr:cNvSpPr txBox="1"/>
      </xdr:nvSpPr>
      <xdr:spPr>
        <a:xfrm>
          <a:off x="10528300" y="1237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85760</xdr:rowOff>
    </xdr:from>
    <xdr:to>
      <xdr:col>55</xdr:col>
      <xdr:colOff>88900</xdr:colOff>
      <xdr:row>73</xdr:row>
      <xdr:rowOff>85760</xdr:rowOff>
    </xdr:to>
    <xdr:cxnSp macro="">
      <xdr:nvCxnSpPr>
        <xdr:cNvPr id="397" name="直線コネクタ 396"/>
        <xdr:cNvCxnSpPr/>
      </xdr:nvCxnSpPr>
      <xdr:spPr>
        <a:xfrm>
          <a:off x="10388600" y="1260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101176</xdr:rowOff>
    </xdr:from>
    <xdr:to>
      <xdr:col>55</xdr:col>
      <xdr:colOff>0</xdr:colOff>
      <xdr:row>75</xdr:row>
      <xdr:rowOff>18359</xdr:rowOff>
    </xdr:to>
    <xdr:cxnSp macro="">
      <xdr:nvCxnSpPr>
        <xdr:cNvPr id="398" name="直線コネクタ 397"/>
        <xdr:cNvCxnSpPr/>
      </xdr:nvCxnSpPr>
      <xdr:spPr>
        <a:xfrm>
          <a:off x="9639300" y="12102676"/>
          <a:ext cx="838200" cy="77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157680</xdr:rowOff>
    </xdr:from>
    <xdr:ext cx="534377" cy="259045"/>
    <xdr:sp macro="" textlink="">
      <xdr:nvSpPr>
        <xdr:cNvPr id="399" name="商工費平均値テキスト"/>
        <xdr:cNvSpPr txBox="1"/>
      </xdr:nvSpPr>
      <xdr:spPr>
        <a:xfrm>
          <a:off x="10528300" y="1318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7803</xdr:rowOff>
    </xdr:from>
    <xdr:to>
      <xdr:col>55</xdr:col>
      <xdr:colOff>50800</xdr:colOff>
      <xdr:row>77</xdr:row>
      <xdr:rowOff>109403</xdr:rowOff>
    </xdr:to>
    <xdr:sp macro="" textlink="">
      <xdr:nvSpPr>
        <xdr:cNvPr id="400" name="フローチャート: 判断 399"/>
        <xdr:cNvSpPr/>
      </xdr:nvSpPr>
      <xdr:spPr>
        <a:xfrm>
          <a:off x="104267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101176</xdr:rowOff>
    </xdr:from>
    <xdr:to>
      <xdr:col>50</xdr:col>
      <xdr:colOff>114300</xdr:colOff>
      <xdr:row>73</xdr:row>
      <xdr:rowOff>7789</xdr:rowOff>
    </xdr:to>
    <xdr:cxnSp macro="">
      <xdr:nvCxnSpPr>
        <xdr:cNvPr id="401" name="直線コネクタ 400"/>
        <xdr:cNvCxnSpPr/>
      </xdr:nvCxnSpPr>
      <xdr:spPr>
        <a:xfrm flipV="1">
          <a:off x="8750300" y="12102676"/>
          <a:ext cx="889000" cy="4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2408</xdr:rowOff>
    </xdr:from>
    <xdr:to>
      <xdr:col>50</xdr:col>
      <xdr:colOff>165100</xdr:colOff>
      <xdr:row>77</xdr:row>
      <xdr:rowOff>104008</xdr:rowOff>
    </xdr:to>
    <xdr:sp macro="" textlink="">
      <xdr:nvSpPr>
        <xdr:cNvPr id="402" name="フローチャート: 判断 401"/>
        <xdr:cNvSpPr/>
      </xdr:nvSpPr>
      <xdr:spPr>
        <a:xfrm>
          <a:off x="9588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95135</xdr:rowOff>
    </xdr:from>
    <xdr:ext cx="534377" cy="259045"/>
    <xdr:sp macro="" textlink="">
      <xdr:nvSpPr>
        <xdr:cNvPr id="403" name="テキスト ボックス 402"/>
        <xdr:cNvSpPr txBox="1"/>
      </xdr:nvSpPr>
      <xdr:spPr>
        <a:xfrm>
          <a:off x="9372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7789</xdr:rowOff>
    </xdr:from>
    <xdr:to>
      <xdr:col>45</xdr:col>
      <xdr:colOff>177800</xdr:colOff>
      <xdr:row>73</xdr:row>
      <xdr:rowOff>61107</xdr:rowOff>
    </xdr:to>
    <xdr:cxnSp macro="">
      <xdr:nvCxnSpPr>
        <xdr:cNvPr id="404" name="直線コネクタ 403"/>
        <xdr:cNvCxnSpPr/>
      </xdr:nvCxnSpPr>
      <xdr:spPr>
        <a:xfrm flipV="1">
          <a:off x="7861300" y="12523639"/>
          <a:ext cx="889000" cy="5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12748</xdr:rowOff>
    </xdr:from>
    <xdr:to>
      <xdr:col>46</xdr:col>
      <xdr:colOff>38100</xdr:colOff>
      <xdr:row>77</xdr:row>
      <xdr:rowOff>114348</xdr:rowOff>
    </xdr:to>
    <xdr:sp macro="" textlink="">
      <xdr:nvSpPr>
        <xdr:cNvPr id="405" name="フローチャート: 判断 404"/>
        <xdr:cNvSpPr/>
      </xdr:nvSpPr>
      <xdr:spPr>
        <a:xfrm>
          <a:off x="8699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105475</xdr:rowOff>
    </xdr:from>
    <xdr:ext cx="534377" cy="259045"/>
    <xdr:sp macro="" textlink="">
      <xdr:nvSpPr>
        <xdr:cNvPr id="406" name="テキスト ボックス 405"/>
        <xdr:cNvSpPr txBox="1"/>
      </xdr:nvSpPr>
      <xdr:spPr>
        <a:xfrm>
          <a:off x="8483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61107</xdr:rowOff>
    </xdr:from>
    <xdr:to>
      <xdr:col>41</xdr:col>
      <xdr:colOff>50800</xdr:colOff>
      <xdr:row>74</xdr:row>
      <xdr:rowOff>159817</xdr:rowOff>
    </xdr:to>
    <xdr:cxnSp macro="">
      <xdr:nvCxnSpPr>
        <xdr:cNvPr id="407" name="直線コネクタ 406"/>
        <xdr:cNvCxnSpPr/>
      </xdr:nvCxnSpPr>
      <xdr:spPr>
        <a:xfrm flipV="1">
          <a:off x="6972300" y="12576957"/>
          <a:ext cx="889000" cy="27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25595</xdr:rowOff>
    </xdr:from>
    <xdr:to>
      <xdr:col>41</xdr:col>
      <xdr:colOff>101600</xdr:colOff>
      <xdr:row>77</xdr:row>
      <xdr:rowOff>127195</xdr:rowOff>
    </xdr:to>
    <xdr:sp macro="" textlink="">
      <xdr:nvSpPr>
        <xdr:cNvPr id="408" name="フローチャート: 判断 407"/>
        <xdr:cNvSpPr/>
      </xdr:nvSpPr>
      <xdr:spPr>
        <a:xfrm>
          <a:off x="7810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118322</xdr:rowOff>
    </xdr:from>
    <xdr:ext cx="534377" cy="259045"/>
    <xdr:sp macro="" textlink="">
      <xdr:nvSpPr>
        <xdr:cNvPr id="409" name="テキスト ボックス 408"/>
        <xdr:cNvSpPr txBox="1"/>
      </xdr:nvSpPr>
      <xdr:spPr>
        <a:xfrm>
          <a:off x="7594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67036</xdr:rowOff>
    </xdr:from>
    <xdr:to>
      <xdr:col>36</xdr:col>
      <xdr:colOff>165100</xdr:colOff>
      <xdr:row>77</xdr:row>
      <xdr:rowOff>168636</xdr:rowOff>
    </xdr:to>
    <xdr:sp macro="" textlink="">
      <xdr:nvSpPr>
        <xdr:cNvPr id="410" name="フローチャート: 判断 409"/>
        <xdr:cNvSpPr/>
      </xdr:nvSpPr>
      <xdr:spPr>
        <a:xfrm>
          <a:off x="6921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159763</xdr:rowOff>
    </xdr:from>
    <xdr:ext cx="534377" cy="259045"/>
    <xdr:sp macro="" textlink="">
      <xdr:nvSpPr>
        <xdr:cNvPr id="411" name="テキスト ボックス 410"/>
        <xdr:cNvSpPr txBox="1"/>
      </xdr:nvSpPr>
      <xdr:spPr>
        <a:xfrm>
          <a:off x="6705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139009</xdr:rowOff>
    </xdr:from>
    <xdr:to>
      <xdr:col>55</xdr:col>
      <xdr:colOff>50800</xdr:colOff>
      <xdr:row>75</xdr:row>
      <xdr:rowOff>69159</xdr:rowOff>
    </xdr:to>
    <xdr:sp macro="" textlink="">
      <xdr:nvSpPr>
        <xdr:cNvPr id="417" name="楕円 416"/>
        <xdr:cNvSpPr/>
      </xdr:nvSpPr>
      <xdr:spPr>
        <a:xfrm>
          <a:off x="10426700" y="1282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161886</xdr:rowOff>
    </xdr:from>
    <xdr:ext cx="534377" cy="259045"/>
    <xdr:sp macro="" textlink="">
      <xdr:nvSpPr>
        <xdr:cNvPr id="418" name="商工費該当値テキスト"/>
        <xdr:cNvSpPr txBox="1"/>
      </xdr:nvSpPr>
      <xdr:spPr>
        <a:xfrm>
          <a:off x="10528300" y="1267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50376</xdr:rowOff>
    </xdr:from>
    <xdr:to>
      <xdr:col>50</xdr:col>
      <xdr:colOff>165100</xdr:colOff>
      <xdr:row>70</xdr:row>
      <xdr:rowOff>151976</xdr:rowOff>
    </xdr:to>
    <xdr:sp macro="" textlink="">
      <xdr:nvSpPr>
        <xdr:cNvPr id="419" name="楕円 418"/>
        <xdr:cNvSpPr/>
      </xdr:nvSpPr>
      <xdr:spPr>
        <a:xfrm>
          <a:off x="9588500" y="120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168503</xdr:rowOff>
    </xdr:from>
    <xdr:ext cx="599010" cy="259045"/>
    <xdr:sp macro="" textlink="">
      <xdr:nvSpPr>
        <xdr:cNvPr id="420" name="テキスト ボックス 419"/>
        <xdr:cNvSpPr txBox="1"/>
      </xdr:nvSpPr>
      <xdr:spPr>
        <a:xfrm>
          <a:off x="9339795" y="1182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128439</xdr:rowOff>
    </xdr:from>
    <xdr:to>
      <xdr:col>46</xdr:col>
      <xdr:colOff>38100</xdr:colOff>
      <xdr:row>73</xdr:row>
      <xdr:rowOff>58589</xdr:rowOff>
    </xdr:to>
    <xdr:sp macro="" textlink="">
      <xdr:nvSpPr>
        <xdr:cNvPr id="421" name="楕円 420"/>
        <xdr:cNvSpPr/>
      </xdr:nvSpPr>
      <xdr:spPr>
        <a:xfrm>
          <a:off x="8699500" y="124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75116</xdr:rowOff>
    </xdr:from>
    <xdr:ext cx="599010" cy="259045"/>
    <xdr:sp macro="" textlink="">
      <xdr:nvSpPr>
        <xdr:cNvPr id="422" name="テキスト ボックス 421"/>
        <xdr:cNvSpPr txBox="1"/>
      </xdr:nvSpPr>
      <xdr:spPr>
        <a:xfrm>
          <a:off x="8450795" y="1224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10307</xdr:rowOff>
    </xdr:from>
    <xdr:to>
      <xdr:col>41</xdr:col>
      <xdr:colOff>101600</xdr:colOff>
      <xdr:row>73</xdr:row>
      <xdr:rowOff>111907</xdr:rowOff>
    </xdr:to>
    <xdr:sp macro="" textlink="">
      <xdr:nvSpPr>
        <xdr:cNvPr id="423" name="楕円 422"/>
        <xdr:cNvSpPr/>
      </xdr:nvSpPr>
      <xdr:spPr>
        <a:xfrm>
          <a:off x="7810500" y="125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128434</xdr:rowOff>
    </xdr:from>
    <xdr:ext cx="599010" cy="259045"/>
    <xdr:sp macro="" textlink="">
      <xdr:nvSpPr>
        <xdr:cNvPr id="424" name="テキスト ボックス 423"/>
        <xdr:cNvSpPr txBox="1"/>
      </xdr:nvSpPr>
      <xdr:spPr>
        <a:xfrm>
          <a:off x="7561795" y="1230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109017</xdr:rowOff>
    </xdr:from>
    <xdr:to>
      <xdr:col>36</xdr:col>
      <xdr:colOff>165100</xdr:colOff>
      <xdr:row>75</xdr:row>
      <xdr:rowOff>39167</xdr:rowOff>
    </xdr:to>
    <xdr:sp macro="" textlink="">
      <xdr:nvSpPr>
        <xdr:cNvPr id="425" name="楕円 424"/>
        <xdr:cNvSpPr/>
      </xdr:nvSpPr>
      <xdr:spPr>
        <a:xfrm>
          <a:off x="6921500" y="127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55694</xdr:rowOff>
    </xdr:from>
    <xdr:ext cx="534377" cy="259045"/>
    <xdr:sp macro="" textlink="">
      <xdr:nvSpPr>
        <xdr:cNvPr id="426" name="テキスト ボックス 425"/>
        <xdr:cNvSpPr txBox="1"/>
      </xdr:nvSpPr>
      <xdr:spPr>
        <a:xfrm>
          <a:off x="6705111" y="1257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48" name="直線コネクタ 447"/>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49"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0" name="直線コネクタ 449"/>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1"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2" name="直線コネクタ 451"/>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82015</xdr:rowOff>
    </xdr:from>
    <xdr:to>
      <xdr:col>55</xdr:col>
      <xdr:colOff>0</xdr:colOff>
      <xdr:row>95</xdr:row>
      <xdr:rowOff>166542</xdr:rowOff>
    </xdr:to>
    <xdr:cxnSp macro="">
      <xdr:nvCxnSpPr>
        <xdr:cNvPr id="453" name="直線コネクタ 452"/>
        <xdr:cNvCxnSpPr/>
      </xdr:nvCxnSpPr>
      <xdr:spPr>
        <a:xfrm flipV="1">
          <a:off x="9639300" y="16369765"/>
          <a:ext cx="838200" cy="8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4"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5" name="フローチャート: 判断 454"/>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125084</xdr:rowOff>
    </xdr:from>
    <xdr:to>
      <xdr:col>50</xdr:col>
      <xdr:colOff>114300</xdr:colOff>
      <xdr:row>95</xdr:row>
      <xdr:rowOff>166542</xdr:rowOff>
    </xdr:to>
    <xdr:cxnSp macro="">
      <xdr:nvCxnSpPr>
        <xdr:cNvPr id="456" name="直線コネクタ 455"/>
        <xdr:cNvCxnSpPr/>
      </xdr:nvCxnSpPr>
      <xdr:spPr>
        <a:xfrm>
          <a:off x="8750300" y="16412834"/>
          <a:ext cx="889000" cy="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57" name="フローチャート: 判断 456"/>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58" name="テキスト ボックス 457"/>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63988</xdr:rowOff>
    </xdr:from>
    <xdr:to>
      <xdr:col>45</xdr:col>
      <xdr:colOff>177800</xdr:colOff>
      <xdr:row>95</xdr:row>
      <xdr:rowOff>125084</xdr:rowOff>
    </xdr:to>
    <xdr:cxnSp macro="">
      <xdr:nvCxnSpPr>
        <xdr:cNvPr id="459" name="直線コネクタ 458"/>
        <xdr:cNvCxnSpPr/>
      </xdr:nvCxnSpPr>
      <xdr:spPr>
        <a:xfrm>
          <a:off x="7861300" y="16008838"/>
          <a:ext cx="889000" cy="40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0" name="フローチャート: 判断 459"/>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1" name="テキスト ボックス 460"/>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5731</xdr:rowOff>
    </xdr:from>
    <xdr:to>
      <xdr:col>41</xdr:col>
      <xdr:colOff>50800</xdr:colOff>
      <xdr:row>93</xdr:row>
      <xdr:rowOff>63988</xdr:rowOff>
    </xdr:to>
    <xdr:cxnSp macro="">
      <xdr:nvCxnSpPr>
        <xdr:cNvPr id="462" name="直線コネクタ 461"/>
        <xdr:cNvCxnSpPr/>
      </xdr:nvCxnSpPr>
      <xdr:spPr>
        <a:xfrm>
          <a:off x="6972300" y="15950581"/>
          <a:ext cx="889000" cy="5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3" name="フローチャート: 判断 462"/>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4" name="テキスト ボックス 463"/>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5" name="フローチャート: 判断 464"/>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66" name="テキスト ボックス 465"/>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31215</xdr:rowOff>
    </xdr:from>
    <xdr:to>
      <xdr:col>55</xdr:col>
      <xdr:colOff>50800</xdr:colOff>
      <xdr:row>95</xdr:row>
      <xdr:rowOff>132815</xdr:rowOff>
    </xdr:to>
    <xdr:sp macro="" textlink="">
      <xdr:nvSpPr>
        <xdr:cNvPr id="472" name="楕円 471"/>
        <xdr:cNvSpPr/>
      </xdr:nvSpPr>
      <xdr:spPr>
        <a:xfrm>
          <a:off x="10426700" y="163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54092</xdr:rowOff>
    </xdr:from>
    <xdr:ext cx="599010" cy="259045"/>
    <xdr:sp macro="" textlink="">
      <xdr:nvSpPr>
        <xdr:cNvPr id="473" name="土木費該当値テキスト"/>
        <xdr:cNvSpPr txBox="1"/>
      </xdr:nvSpPr>
      <xdr:spPr>
        <a:xfrm>
          <a:off x="10528300" y="1617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115742</xdr:rowOff>
    </xdr:from>
    <xdr:to>
      <xdr:col>50</xdr:col>
      <xdr:colOff>165100</xdr:colOff>
      <xdr:row>96</xdr:row>
      <xdr:rowOff>45892</xdr:rowOff>
    </xdr:to>
    <xdr:sp macro="" textlink="">
      <xdr:nvSpPr>
        <xdr:cNvPr id="474" name="楕円 473"/>
        <xdr:cNvSpPr/>
      </xdr:nvSpPr>
      <xdr:spPr>
        <a:xfrm>
          <a:off x="9588500" y="164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62419</xdr:rowOff>
    </xdr:from>
    <xdr:ext cx="599010" cy="259045"/>
    <xdr:sp macro="" textlink="">
      <xdr:nvSpPr>
        <xdr:cNvPr id="475" name="テキスト ボックス 474"/>
        <xdr:cNvSpPr txBox="1"/>
      </xdr:nvSpPr>
      <xdr:spPr>
        <a:xfrm>
          <a:off x="9339795" y="1617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74284</xdr:rowOff>
    </xdr:from>
    <xdr:to>
      <xdr:col>46</xdr:col>
      <xdr:colOff>38100</xdr:colOff>
      <xdr:row>96</xdr:row>
      <xdr:rowOff>4434</xdr:rowOff>
    </xdr:to>
    <xdr:sp macro="" textlink="">
      <xdr:nvSpPr>
        <xdr:cNvPr id="476" name="楕円 475"/>
        <xdr:cNvSpPr/>
      </xdr:nvSpPr>
      <xdr:spPr>
        <a:xfrm>
          <a:off x="8699500" y="1636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20961</xdr:rowOff>
    </xdr:from>
    <xdr:ext cx="599010" cy="259045"/>
    <xdr:sp macro="" textlink="">
      <xdr:nvSpPr>
        <xdr:cNvPr id="477" name="テキスト ボックス 476"/>
        <xdr:cNvSpPr txBox="1"/>
      </xdr:nvSpPr>
      <xdr:spPr>
        <a:xfrm>
          <a:off x="8450795" y="1613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13188</xdr:rowOff>
    </xdr:from>
    <xdr:to>
      <xdr:col>41</xdr:col>
      <xdr:colOff>101600</xdr:colOff>
      <xdr:row>93</xdr:row>
      <xdr:rowOff>114788</xdr:rowOff>
    </xdr:to>
    <xdr:sp macro="" textlink="">
      <xdr:nvSpPr>
        <xdr:cNvPr id="478" name="楕円 477"/>
        <xdr:cNvSpPr/>
      </xdr:nvSpPr>
      <xdr:spPr>
        <a:xfrm>
          <a:off x="7810500" y="159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131315</xdr:rowOff>
    </xdr:from>
    <xdr:ext cx="599010" cy="259045"/>
    <xdr:sp macro="" textlink="">
      <xdr:nvSpPr>
        <xdr:cNvPr id="479" name="テキスト ボックス 478"/>
        <xdr:cNvSpPr txBox="1"/>
      </xdr:nvSpPr>
      <xdr:spPr>
        <a:xfrm>
          <a:off x="7561795" y="157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126381</xdr:rowOff>
    </xdr:from>
    <xdr:to>
      <xdr:col>36</xdr:col>
      <xdr:colOff>165100</xdr:colOff>
      <xdr:row>93</xdr:row>
      <xdr:rowOff>56531</xdr:rowOff>
    </xdr:to>
    <xdr:sp macro="" textlink="">
      <xdr:nvSpPr>
        <xdr:cNvPr id="480" name="楕円 479"/>
        <xdr:cNvSpPr/>
      </xdr:nvSpPr>
      <xdr:spPr>
        <a:xfrm>
          <a:off x="6921500" y="158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73058</xdr:rowOff>
    </xdr:from>
    <xdr:ext cx="599010" cy="259045"/>
    <xdr:sp macro="" textlink="">
      <xdr:nvSpPr>
        <xdr:cNvPr id="481" name="テキスト ボックス 480"/>
        <xdr:cNvSpPr txBox="1"/>
      </xdr:nvSpPr>
      <xdr:spPr>
        <a:xfrm>
          <a:off x="6672795" y="1567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06" name="直線コネクタ 505"/>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07"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08" name="直線コネクタ 507"/>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09"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0" name="直線コネクタ 509"/>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113659</xdr:rowOff>
    </xdr:from>
    <xdr:to>
      <xdr:col>85</xdr:col>
      <xdr:colOff>127000</xdr:colOff>
      <xdr:row>38</xdr:row>
      <xdr:rowOff>144805</xdr:rowOff>
    </xdr:to>
    <xdr:cxnSp macro="">
      <xdr:nvCxnSpPr>
        <xdr:cNvPr id="511" name="直線コネクタ 510"/>
        <xdr:cNvCxnSpPr/>
      </xdr:nvCxnSpPr>
      <xdr:spPr>
        <a:xfrm>
          <a:off x="15481300" y="6628759"/>
          <a:ext cx="838200" cy="3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2"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3" name="フローチャート: 判断 512"/>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113659</xdr:rowOff>
    </xdr:from>
    <xdr:to>
      <xdr:col>81</xdr:col>
      <xdr:colOff>50800</xdr:colOff>
      <xdr:row>39</xdr:row>
      <xdr:rowOff>13646</xdr:rowOff>
    </xdr:to>
    <xdr:cxnSp macro="">
      <xdr:nvCxnSpPr>
        <xdr:cNvPr id="514" name="直線コネクタ 513"/>
        <xdr:cNvCxnSpPr/>
      </xdr:nvCxnSpPr>
      <xdr:spPr>
        <a:xfrm flipV="1">
          <a:off x="14592300" y="6628759"/>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5" name="フローチャート: 判断 514"/>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16" name="テキスト ボックス 515"/>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163284</xdr:rowOff>
    </xdr:from>
    <xdr:to>
      <xdr:col>76</xdr:col>
      <xdr:colOff>114300</xdr:colOff>
      <xdr:row>39</xdr:row>
      <xdr:rowOff>13646</xdr:rowOff>
    </xdr:to>
    <xdr:cxnSp macro="">
      <xdr:nvCxnSpPr>
        <xdr:cNvPr id="517" name="直線コネクタ 516"/>
        <xdr:cNvCxnSpPr/>
      </xdr:nvCxnSpPr>
      <xdr:spPr>
        <a:xfrm>
          <a:off x="13703300" y="6678384"/>
          <a:ext cx="889000" cy="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18" name="フローチャート: 判断 517"/>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19" name="テキスト ボックス 518"/>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163284</xdr:rowOff>
    </xdr:from>
    <xdr:to>
      <xdr:col>71</xdr:col>
      <xdr:colOff>177800</xdr:colOff>
      <xdr:row>39</xdr:row>
      <xdr:rowOff>11379</xdr:rowOff>
    </xdr:to>
    <xdr:cxnSp macro="">
      <xdr:nvCxnSpPr>
        <xdr:cNvPr id="520" name="直線コネクタ 519"/>
        <xdr:cNvCxnSpPr/>
      </xdr:nvCxnSpPr>
      <xdr:spPr>
        <a:xfrm flipV="1">
          <a:off x="12814300" y="6678384"/>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1" name="フローチャート: 判断 520"/>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2" name="テキスト ボックス 521"/>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3" name="フローチャート: 判断 522"/>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4" name="テキスト ボックス 523"/>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94005</xdr:rowOff>
    </xdr:from>
    <xdr:to>
      <xdr:col>85</xdr:col>
      <xdr:colOff>177800</xdr:colOff>
      <xdr:row>39</xdr:row>
      <xdr:rowOff>24155</xdr:rowOff>
    </xdr:to>
    <xdr:sp macro="" textlink="">
      <xdr:nvSpPr>
        <xdr:cNvPr id="530" name="楕円 529"/>
        <xdr:cNvSpPr/>
      </xdr:nvSpPr>
      <xdr:spPr>
        <a:xfrm>
          <a:off x="16268700" y="66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8932</xdr:rowOff>
    </xdr:from>
    <xdr:ext cx="534377" cy="259045"/>
    <xdr:sp macro="" textlink="">
      <xdr:nvSpPr>
        <xdr:cNvPr id="531" name="消防費該当値テキスト"/>
        <xdr:cNvSpPr txBox="1"/>
      </xdr:nvSpPr>
      <xdr:spPr>
        <a:xfrm>
          <a:off x="16370300" y="652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62859</xdr:rowOff>
    </xdr:from>
    <xdr:to>
      <xdr:col>81</xdr:col>
      <xdr:colOff>101600</xdr:colOff>
      <xdr:row>38</xdr:row>
      <xdr:rowOff>164459</xdr:rowOff>
    </xdr:to>
    <xdr:sp macro="" textlink="">
      <xdr:nvSpPr>
        <xdr:cNvPr id="532" name="楕円 531"/>
        <xdr:cNvSpPr/>
      </xdr:nvSpPr>
      <xdr:spPr>
        <a:xfrm>
          <a:off x="15430500" y="65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155586</xdr:rowOff>
    </xdr:from>
    <xdr:ext cx="534377" cy="259045"/>
    <xdr:sp macro="" textlink="">
      <xdr:nvSpPr>
        <xdr:cNvPr id="533" name="テキスト ボックス 532"/>
        <xdr:cNvSpPr txBox="1"/>
      </xdr:nvSpPr>
      <xdr:spPr>
        <a:xfrm>
          <a:off x="15214111" y="667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134296</xdr:rowOff>
    </xdr:from>
    <xdr:to>
      <xdr:col>76</xdr:col>
      <xdr:colOff>165100</xdr:colOff>
      <xdr:row>39</xdr:row>
      <xdr:rowOff>64446</xdr:rowOff>
    </xdr:to>
    <xdr:sp macro="" textlink="">
      <xdr:nvSpPr>
        <xdr:cNvPr id="534" name="楕円 533"/>
        <xdr:cNvSpPr/>
      </xdr:nvSpPr>
      <xdr:spPr>
        <a:xfrm>
          <a:off x="14541500" y="66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55573</xdr:rowOff>
    </xdr:from>
    <xdr:ext cx="534377" cy="259045"/>
    <xdr:sp macro="" textlink="">
      <xdr:nvSpPr>
        <xdr:cNvPr id="535" name="テキスト ボックス 534"/>
        <xdr:cNvSpPr txBox="1"/>
      </xdr:nvSpPr>
      <xdr:spPr>
        <a:xfrm>
          <a:off x="14325111" y="67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112484</xdr:rowOff>
    </xdr:from>
    <xdr:to>
      <xdr:col>72</xdr:col>
      <xdr:colOff>38100</xdr:colOff>
      <xdr:row>39</xdr:row>
      <xdr:rowOff>42634</xdr:rowOff>
    </xdr:to>
    <xdr:sp macro="" textlink="">
      <xdr:nvSpPr>
        <xdr:cNvPr id="536" name="楕円 535"/>
        <xdr:cNvSpPr/>
      </xdr:nvSpPr>
      <xdr:spPr>
        <a:xfrm>
          <a:off x="13652500" y="66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33761</xdr:rowOff>
    </xdr:from>
    <xdr:ext cx="534377" cy="259045"/>
    <xdr:sp macro="" textlink="">
      <xdr:nvSpPr>
        <xdr:cNvPr id="537" name="テキスト ボックス 536"/>
        <xdr:cNvSpPr txBox="1"/>
      </xdr:nvSpPr>
      <xdr:spPr>
        <a:xfrm>
          <a:off x="13436111" y="67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132029</xdr:rowOff>
    </xdr:from>
    <xdr:to>
      <xdr:col>67</xdr:col>
      <xdr:colOff>101600</xdr:colOff>
      <xdr:row>39</xdr:row>
      <xdr:rowOff>62179</xdr:rowOff>
    </xdr:to>
    <xdr:sp macro="" textlink="">
      <xdr:nvSpPr>
        <xdr:cNvPr id="538" name="楕円 537"/>
        <xdr:cNvSpPr/>
      </xdr:nvSpPr>
      <xdr:spPr>
        <a:xfrm>
          <a:off x="12763500" y="66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53306</xdr:rowOff>
    </xdr:from>
    <xdr:ext cx="534377" cy="259045"/>
    <xdr:sp macro="" textlink="">
      <xdr:nvSpPr>
        <xdr:cNvPr id="539" name="テキスト ボックス 538"/>
        <xdr:cNvSpPr txBox="1"/>
      </xdr:nvSpPr>
      <xdr:spPr>
        <a:xfrm>
          <a:off x="12547111" y="673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1" name="テキスト ボックス 550"/>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3" name="テキスト ボックス 552"/>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5" name="テキスト ボックス 554"/>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7" name="テキスト ボックス 55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5" name="直線コネクタ 564"/>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66"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67" name="直線コネクタ 566"/>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68"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69" name="直線コネクタ 568"/>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131268</xdr:rowOff>
    </xdr:from>
    <xdr:to>
      <xdr:col>85</xdr:col>
      <xdr:colOff>127000</xdr:colOff>
      <xdr:row>58</xdr:row>
      <xdr:rowOff>27718</xdr:rowOff>
    </xdr:to>
    <xdr:cxnSp macro="">
      <xdr:nvCxnSpPr>
        <xdr:cNvPr id="570" name="直線コネクタ 569"/>
        <xdr:cNvCxnSpPr/>
      </xdr:nvCxnSpPr>
      <xdr:spPr>
        <a:xfrm>
          <a:off x="15481300" y="9903918"/>
          <a:ext cx="838200" cy="6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1"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2" name="フローチャート: 判断 571"/>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131268</xdr:rowOff>
    </xdr:from>
    <xdr:to>
      <xdr:col>81</xdr:col>
      <xdr:colOff>50800</xdr:colOff>
      <xdr:row>58</xdr:row>
      <xdr:rowOff>37790</xdr:rowOff>
    </xdr:to>
    <xdr:cxnSp macro="">
      <xdr:nvCxnSpPr>
        <xdr:cNvPr id="573" name="直線コネクタ 572"/>
        <xdr:cNvCxnSpPr/>
      </xdr:nvCxnSpPr>
      <xdr:spPr>
        <a:xfrm flipV="1">
          <a:off x="14592300" y="9903918"/>
          <a:ext cx="889000" cy="7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4" name="フローチャート: 判断 573"/>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5" name="テキスト ボックス 574"/>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69173</xdr:rowOff>
    </xdr:from>
    <xdr:to>
      <xdr:col>76</xdr:col>
      <xdr:colOff>114300</xdr:colOff>
      <xdr:row>58</xdr:row>
      <xdr:rowOff>37790</xdr:rowOff>
    </xdr:to>
    <xdr:cxnSp macro="">
      <xdr:nvCxnSpPr>
        <xdr:cNvPr id="576" name="直線コネクタ 575"/>
        <xdr:cNvCxnSpPr/>
      </xdr:nvCxnSpPr>
      <xdr:spPr>
        <a:xfrm>
          <a:off x="13703300" y="9841823"/>
          <a:ext cx="889000" cy="14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77" name="フローチャート: 判断 576"/>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78" name="テキスト ボックス 577"/>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115791</xdr:rowOff>
    </xdr:from>
    <xdr:to>
      <xdr:col>71</xdr:col>
      <xdr:colOff>177800</xdr:colOff>
      <xdr:row>57</xdr:row>
      <xdr:rowOff>69173</xdr:rowOff>
    </xdr:to>
    <xdr:cxnSp macro="">
      <xdr:nvCxnSpPr>
        <xdr:cNvPr id="579" name="直線コネクタ 578"/>
        <xdr:cNvCxnSpPr/>
      </xdr:nvCxnSpPr>
      <xdr:spPr>
        <a:xfrm>
          <a:off x="12814300" y="9031191"/>
          <a:ext cx="889000" cy="81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0" name="フローチャート: 判断 579"/>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1" name="テキスト ボックス 580"/>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2" name="フローチャート: 判断 581"/>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3" name="テキスト ボックス 582"/>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148368</xdr:rowOff>
    </xdr:from>
    <xdr:to>
      <xdr:col>85</xdr:col>
      <xdr:colOff>177800</xdr:colOff>
      <xdr:row>58</xdr:row>
      <xdr:rowOff>78518</xdr:rowOff>
    </xdr:to>
    <xdr:sp macro="" textlink="">
      <xdr:nvSpPr>
        <xdr:cNvPr id="589" name="楕円 588"/>
        <xdr:cNvSpPr/>
      </xdr:nvSpPr>
      <xdr:spPr>
        <a:xfrm>
          <a:off x="16268700" y="99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126795</xdr:rowOff>
    </xdr:from>
    <xdr:ext cx="534377" cy="259045"/>
    <xdr:sp macro="" textlink="">
      <xdr:nvSpPr>
        <xdr:cNvPr id="590" name="教育費該当値テキスト"/>
        <xdr:cNvSpPr txBox="1"/>
      </xdr:nvSpPr>
      <xdr:spPr>
        <a:xfrm>
          <a:off x="16370300" y="98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80468</xdr:rowOff>
    </xdr:from>
    <xdr:to>
      <xdr:col>81</xdr:col>
      <xdr:colOff>101600</xdr:colOff>
      <xdr:row>58</xdr:row>
      <xdr:rowOff>10618</xdr:rowOff>
    </xdr:to>
    <xdr:sp macro="" textlink="">
      <xdr:nvSpPr>
        <xdr:cNvPr id="591" name="楕円 590"/>
        <xdr:cNvSpPr/>
      </xdr:nvSpPr>
      <xdr:spPr>
        <a:xfrm>
          <a:off x="15430500" y="985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27145</xdr:rowOff>
    </xdr:from>
    <xdr:ext cx="534377" cy="259045"/>
    <xdr:sp macro="" textlink="">
      <xdr:nvSpPr>
        <xdr:cNvPr id="592" name="テキスト ボックス 591"/>
        <xdr:cNvSpPr txBox="1"/>
      </xdr:nvSpPr>
      <xdr:spPr>
        <a:xfrm>
          <a:off x="15214111" y="962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158440</xdr:rowOff>
    </xdr:from>
    <xdr:to>
      <xdr:col>76</xdr:col>
      <xdr:colOff>165100</xdr:colOff>
      <xdr:row>58</xdr:row>
      <xdr:rowOff>88590</xdr:rowOff>
    </xdr:to>
    <xdr:sp macro="" textlink="">
      <xdr:nvSpPr>
        <xdr:cNvPr id="593" name="楕円 592"/>
        <xdr:cNvSpPr/>
      </xdr:nvSpPr>
      <xdr:spPr>
        <a:xfrm>
          <a:off x="14541500" y="99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79717</xdr:rowOff>
    </xdr:from>
    <xdr:ext cx="534377" cy="259045"/>
    <xdr:sp macro="" textlink="">
      <xdr:nvSpPr>
        <xdr:cNvPr id="594" name="テキスト ボックス 593"/>
        <xdr:cNvSpPr txBox="1"/>
      </xdr:nvSpPr>
      <xdr:spPr>
        <a:xfrm>
          <a:off x="14325111" y="100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18373</xdr:rowOff>
    </xdr:from>
    <xdr:to>
      <xdr:col>72</xdr:col>
      <xdr:colOff>38100</xdr:colOff>
      <xdr:row>57</xdr:row>
      <xdr:rowOff>119973</xdr:rowOff>
    </xdr:to>
    <xdr:sp macro="" textlink="">
      <xdr:nvSpPr>
        <xdr:cNvPr id="595" name="楕円 594"/>
        <xdr:cNvSpPr/>
      </xdr:nvSpPr>
      <xdr:spPr>
        <a:xfrm>
          <a:off x="13652500" y="97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136500</xdr:rowOff>
    </xdr:from>
    <xdr:ext cx="599010" cy="259045"/>
    <xdr:sp macro="" textlink="">
      <xdr:nvSpPr>
        <xdr:cNvPr id="596" name="テキスト ボックス 595"/>
        <xdr:cNvSpPr txBox="1"/>
      </xdr:nvSpPr>
      <xdr:spPr>
        <a:xfrm>
          <a:off x="13403795" y="956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64991</xdr:rowOff>
    </xdr:from>
    <xdr:to>
      <xdr:col>67</xdr:col>
      <xdr:colOff>101600</xdr:colOff>
      <xdr:row>52</xdr:row>
      <xdr:rowOff>166591</xdr:rowOff>
    </xdr:to>
    <xdr:sp macro="" textlink="">
      <xdr:nvSpPr>
        <xdr:cNvPr id="597" name="楕円 596"/>
        <xdr:cNvSpPr/>
      </xdr:nvSpPr>
      <xdr:spPr>
        <a:xfrm>
          <a:off x="12763500" y="89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11668</xdr:rowOff>
    </xdr:from>
    <xdr:ext cx="599010" cy="259045"/>
    <xdr:sp macro="" textlink="">
      <xdr:nvSpPr>
        <xdr:cNvPr id="598" name="テキスト ボックス 597"/>
        <xdr:cNvSpPr txBox="1"/>
      </xdr:nvSpPr>
      <xdr:spPr>
        <a:xfrm>
          <a:off x="12514795" y="875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0" name="直線コネクタ 619"/>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1"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3"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4" name="直線コネクタ 623"/>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92197</xdr:rowOff>
    </xdr:from>
    <xdr:to>
      <xdr:col>85</xdr:col>
      <xdr:colOff>127000</xdr:colOff>
      <xdr:row>78</xdr:row>
      <xdr:rowOff>102648</xdr:rowOff>
    </xdr:to>
    <xdr:cxnSp macro="">
      <xdr:nvCxnSpPr>
        <xdr:cNvPr id="625" name="直線コネクタ 624"/>
        <xdr:cNvCxnSpPr/>
      </xdr:nvCxnSpPr>
      <xdr:spPr>
        <a:xfrm>
          <a:off x="15481300" y="13465297"/>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26" name="災害復旧費平均値テキスト"/>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27" name="フローチャート: 判断 626"/>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92197</xdr:rowOff>
    </xdr:from>
    <xdr:to>
      <xdr:col>81</xdr:col>
      <xdr:colOff>50800</xdr:colOff>
      <xdr:row>78</xdr:row>
      <xdr:rowOff>137606</xdr:rowOff>
    </xdr:to>
    <xdr:cxnSp macro="">
      <xdr:nvCxnSpPr>
        <xdr:cNvPr id="628" name="直線コネクタ 627"/>
        <xdr:cNvCxnSpPr/>
      </xdr:nvCxnSpPr>
      <xdr:spPr>
        <a:xfrm flipV="1">
          <a:off x="14592300" y="13465297"/>
          <a:ext cx="889000" cy="4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29" name="フローチャート: 判断 628"/>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0" name="テキスト ボックス 629"/>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137606</xdr:rowOff>
    </xdr:from>
    <xdr:to>
      <xdr:col>76</xdr:col>
      <xdr:colOff>114300</xdr:colOff>
      <xdr:row>78</xdr:row>
      <xdr:rowOff>139700</xdr:rowOff>
    </xdr:to>
    <xdr:cxnSp macro="">
      <xdr:nvCxnSpPr>
        <xdr:cNvPr id="631" name="直線コネクタ 630"/>
        <xdr:cNvCxnSpPr/>
      </xdr:nvCxnSpPr>
      <xdr:spPr>
        <a:xfrm flipV="1">
          <a:off x="13703300" y="13510706"/>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2" name="フローチャート: 判断 631"/>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3" name="テキスト ボックス 632"/>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5" name="フローチャート: 判断 634"/>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36" name="テキスト ボックス 635"/>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37" name="フローチャート: 判断 636"/>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38" name="テキスト ボックス 637"/>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51848</xdr:rowOff>
    </xdr:from>
    <xdr:to>
      <xdr:col>85</xdr:col>
      <xdr:colOff>177800</xdr:colOff>
      <xdr:row>78</xdr:row>
      <xdr:rowOff>153448</xdr:rowOff>
    </xdr:to>
    <xdr:sp macro="" textlink="">
      <xdr:nvSpPr>
        <xdr:cNvPr id="644" name="楕円 643"/>
        <xdr:cNvSpPr/>
      </xdr:nvSpPr>
      <xdr:spPr>
        <a:xfrm>
          <a:off x="16268700" y="134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11225</xdr:rowOff>
    </xdr:from>
    <xdr:ext cx="534377" cy="259045"/>
    <xdr:sp macro="" textlink="">
      <xdr:nvSpPr>
        <xdr:cNvPr id="645" name="災害復旧費該当値テキスト"/>
        <xdr:cNvSpPr txBox="1"/>
      </xdr:nvSpPr>
      <xdr:spPr>
        <a:xfrm>
          <a:off x="16370300" y="1321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41397</xdr:rowOff>
    </xdr:from>
    <xdr:to>
      <xdr:col>81</xdr:col>
      <xdr:colOff>101600</xdr:colOff>
      <xdr:row>78</xdr:row>
      <xdr:rowOff>142997</xdr:rowOff>
    </xdr:to>
    <xdr:sp macro="" textlink="">
      <xdr:nvSpPr>
        <xdr:cNvPr id="646" name="楕円 645"/>
        <xdr:cNvSpPr/>
      </xdr:nvSpPr>
      <xdr:spPr>
        <a:xfrm>
          <a:off x="15430500" y="1341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159524</xdr:rowOff>
    </xdr:from>
    <xdr:ext cx="534377" cy="259045"/>
    <xdr:sp macro="" textlink="">
      <xdr:nvSpPr>
        <xdr:cNvPr id="647" name="テキスト ボックス 646"/>
        <xdr:cNvSpPr txBox="1"/>
      </xdr:nvSpPr>
      <xdr:spPr>
        <a:xfrm>
          <a:off x="15214111" y="131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86806</xdr:rowOff>
    </xdr:from>
    <xdr:to>
      <xdr:col>76</xdr:col>
      <xdr:colOff>165100</xdr:colOff>
      <xdr:row>79</xdr:row>
      <xdr:rowOff>16956</xdr:rowOff>
    </xdr:to>
    <xdr:sp macro="" textlink="">
      <xdr:nvSpPr>
        <xdr:cNvPr id="648" name="楕円 647"/>
        <xdr:cNvSpPr/>
      </xdr:nvSpPr>
      <xdr:spPr>
        <a:xfrm>
          <a:off x="14541500" y="134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8083</xdr:rowOff>
    </xdr:from>
    <xdr:ext cx="378565" cy="259045"/>
    <xdr:sp macro="" textlink="">
      <xdr:nvSpPr>
        <xdr:cNvPr id="649" name="テキスト ボックス 648"/>
        <xdr:cNvSpPr txBox="1"/>
      </xdr:nvSpPr>
      <xdr:spPr>
        <a:xfrm>
          <a:off x="14403017" y="13552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5" name="直線コネクタ 674"/>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76"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77" name="直線コネクタ 676"/>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78"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79" name="直線コネクタ 678"/>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67325</xdr:rowOff>
    </xdr:from>
    <xdr:to>
      <xdr:col>85</xdr:col>
      <xdr:colOff>127000</xdr:colOff>
      <xdr:row>94</xdr:row>
      <xdr:rowOff>161299</xdr:rowOff>
    </xdr:to>
    <xdr:cxnSp macro="">
      <xdr:nvCxnSpPr>
        <xdr:cNvPr id="680" name="直線コネクタ 679"/>
        <xdr:cNvCxnSpPr/>
      </xdr:nvCxnSpPr>
      <xdr:spPr>
        <a:xfrm flipV="1">
          <a:off x="15481300" y="16183625"/>
          <a:ext cx="838200" cy="9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1"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2" name="フローチャート: 判断 681"/>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161299</xdr:rowOff>
    </xdr:from>
    <xdr:to>
      <xdr:col>81</xdr:col>
      <xdr:colOff>50800</xdr:colOff>
      <xdr:row>95</xdr:row>
      <xdr:rowOff>133172</xdr:rowOff>
    </xdr:to>
    <xdr:cxnSp macro="">
      <xdr:nvCxnSpPr>
        <xdr:cNvPr id="683" name="直線コネクタ 682"/>
        <xdr:cNvCxnSpPr/>
      </xdr:nvCxnSpPr>
      <xdr:spPr>
        <a:xfrm flipV="1">
          <a:off x="14592300" y="16277599"/>
          <a:ext cx="889000" cy="14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4" name="フローチャート: 判断 683"/>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5" name="テキスト ボックス 684"/>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133172</xdr:rowOff>
    </xdr:from>
    <xdr:to>
      <xdr:col>76</xdr:col>
      <xdr:colOff>114300</xdr:colOff>
      <xdr:row>96</xdr:row>
      <xdr:rowOff>51876</xdr:rowOff>
    </xdr:to>
    <xdr:cxnSp macro="">
      <xdr:nvCxnSpPr>
        <xdr:cNvPr id="686" name="直線コネクタ 685"/>
        <xdr:cNvCxnSpPr/>
      </xdr:nvCxnSpPr>
      <xdr:spPr>
        <a:xfrm flipV="1">
          <a:off x="13703300" y="16420922"/>
          <a:ext cx="889000" cy="9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87" name="フローチャート: 判断 686"/>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88" name="テキスト ボックス 687"/>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51876</xdr:rowOff>
    </xdr:from>
    <xdr:to>
      <xdr:col>71</xdr:col>
      <xdr:colOff>177800</xdr:colOff>
      <xdr:row>96</xdr:row>
      <xdr:rowOff>93225</xdr:rowOff>
    </xdr:to>
    <xdr:cxnSp macro="">
      <xdr:nvCxnSpPr>
        <xdr:cNvPr id="689" name="直線コネクタ 688"/>
        <xdr:cNvCxnSpPr/>
      </xdr:nvCxnSpPr>
      <xdr:spPr>
        <a:xfrm flipV="1">
          <a:off x="12814300" y="16511076"/>
          <a:ext cx="889000" cy="4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0" name="フローチャート: 判断 689"/>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1" name="テキスト ボックス 690"/>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2" name="フローチャート: 判断 691"/>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3" name="テキスト ボックス 692"/>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16525</xdr:rowOff>
    </xdr:from>
    <xdr:to>
      <xdr:col>85</xdr:col>
      <xdr:colOff>177800</xdr:colOff>
      <xdr:row>94</xdr:row>
      <xdr:rowOff>118125</xdr:rowOff>
    </xdr:to>
    <xdr:sp macro="" textlink="">
      <xdr:nvSpPr>
        <xdr:cNvPr id="699" name="楕円 698"/>
        <xdr:cNvSpPr/>
      </xdr:nvSpPr>
      <xdr:spPr>
        <a:xfrm>
          <a:off x="16268700" y="161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39402</xdr:rowOff>
    </xdr:from>
    <xdr:ext cx="599010" cy="259045"/>
    <xdr:sp macro="" textlink="">
      <xdr:nvSpPr>
        <xdr:cNvPr id="700" name="公債費該当値テキスト"/>
        <xdr:cNvSpPr txBox="1"/>
      </xdr:nvSpPr>
      <xdr:spPr>
        <a:xfrm>
          <a:off x="16370300" y="1598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110499</xdr:rowOff>
    </xdr:from>
    <xdr:to>
      <xdr:col>81</xdr:col>
      <xdr:colOff>101600</xdr:colOff>
      <xdr:row>95</xdr:row>
      <xdr:rowOff>40649</xdr:rowOff>
    </xdr:to>
    <xdr:sp macro="" textlink="">
      <xdr:nvSpPr>
        <xdr:cNvPr id="701" name="楕円 700"/>
        <xdr:cNvSpPr/>
      </xdr:nvSpPr>
      <xdr:spPr>
        <a:xfrm>
          <a:off x="15430500" y="162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57176</xdr:rowOff>
    </xdr:from>
    <xdr:ext cx="599010" cy="259045"/>
    <xdr:sp macro="" textlink="">
      <xdr:nvSpPr>
        <xdr:cNvPr id="702" name="テキスト ボックス 701"/>
        <xdr:cNvSpPr txBox="1"/>
      </xdr:nvSpPr>
      <xdr:spPr>
        <a:xfrm>
          <a:off x="15181795" y="1600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82372</xdr:rowOff>
    </xdr:from>
    <xdr:to>
      <xdr:col>76</xdr:col>
      <xdr:colOff>165100</xdr:colOff>
      <xdr:row>96</xdr:row>
      <xdr:rowOff>12522</xdr:rowOff>
    </xdr:to>
    <xdr:sp macro="" textlink="">
      <xdr:nvSpPr>
        <xdr:cNvPr id="703" name="楕円 702"/>
        <xdr:cNvSpPr/>
      </xdr:nvSpPr>
      <xdr:spPr>
        <a:xfrm>
          <a:off x="14541500" y="163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29049</xdr:rowOff>
    </xdr:from>
    <xdr:ext cx="599010" cy="259045"/>
    <xdr:sp macro="" textlink="">
      <xdr:nvSpPr>
        <xdr:cNvPr id="704" name="テキスト ボックス 703"/>
        <xdr:cNvSpPr txBox="1"/>
      </xdr:nvSpPr>
      <xdr:spPr>
        <a:xfrm>
          <a:off x="14292795" y="1614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1076</xdr:rowOff>
    </xdr:from>
    <xdr:to>
      <xdr:col>72</xdr:col>
      <xdr:colOff>38100</xdr:colOff>
      <xdr:row>96</xdr:row>
      <xdr:rowOff>102676</xdr:rowOff>
    </xdr:to>
    <xdr:sp macro="" textlink="">
      <xdr:nvSpPr>
        <xdr:cNvPr id="705" name="楕円 704"/>
        <xdr:cNvSpPr/>
      </xdr:nvSpPr>
      <xdr:spPr>
        <a:xfrm>
          <a:off x="13652500" y="164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93803</xdr:rowOff>
    </xdr:from>
    <xdr:ext cx="534377" cy="259045"/>
    <xdr:sp macro="" textlink="">
      <xdr:nvSpPr>
        <xdr:cNvPr id="706" name="テキスト ボックス 705"/>
        <xdr:cNvSpPr txBox="1"/>
      </xdr:nvSpPr>
      <xdr:spPr>
        <a:xfrm>
          <a:off x="13436111" y="1655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42425</xdr:rowOff>
    </xdr:from>
    <xdr:to>
      <xdr:col>67</xdr:col>
      <xdr:colOff>101600</xdr:colOff>
      <xdr:row>96</xdr:row>
      <xdr:rowOff>144025</xdr:rowOff>
    </xdr:to>
    <xdr:sp macro="" textlink="">
      <xdr:nvSpPr>
        <xdr:cNvPr id="707" name="楕円 706"/>
        <xdr:cNvSpPr/>
      </xdr:nvSpPr>
      <xdr:spPr>
        <a:xfrm>
          <a:off x="12763500" y="165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135152</xdr:rowOff>
    </xdr:from>
    <xdr:ext cx="534377" cy="259045"/>
    <xdr:sp macro="" textlink="">
      <xdr:nvSpPr>
        <xdr:cNvPr id="708" name="テキスト ボックス 707"/>
        <xdr:cNvSpPr txBox="1"/>
      </xdr:nvSpPr>
      <xdr:spPr>
        <a:xfrm>
          <a:off x="12547111" y="165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4" name="直線コネクタ 733"/>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5"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37"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38" name="直線コネクタ 737"/>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0"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1" name="フローチャート: 判断 740"/>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3" name="フローチャート: 判断 742"/>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4" name="テキスト ボックス 743"/>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46" name="フローチャート: 判断 745"/>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47" name="テキスト ボックス 746"/>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49" name="フローチャート: 判断 748"/>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0" name="テキスト ボックス 749"/>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1" name="フローチャート: 判断 750"/>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2" name="テキスト ボックス 751"/>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59"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土木費及び教育費については、平成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ヶ年で実施した新東川小学校整備関連事業に伴い平成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年度にそれぞれピークを迎えている。現在は、</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が類似団体平均に比べ高くなっているが、辺地対策事業や緊急防災減災事業の増加等によるものであり、普通交付税補填率が大きい起債ため実質公債費率としては大幅に上昇しない。しかしながら、常にプライマリーバランスを考慮し、今後の町づくり計画等に基づき、計画的な事業の取捨選択を徹底していくことで、無駄な事業費の減少を目指し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財政調整基金残高は、適切な財源の確保と歳出の精査により、取り崩しを最小限としている。</a:t>
          </a:r>
          <a:endParaRPr lang="ja-JP" altLang="ja-JP" sz="1400">
            <a:effectLst/>
          </a:endParaRPr>
        </a:p>
        <a:p>
          <a:r>
            <a:rPr lang="ja-JP" altLang="ja-JP" sz="1100" b="0" i="0" baseline="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ヶ年で実施した新東川小学校整備関連事業</a:t>
          </a:r>
          <a:r>
            <a:rPr lang="ja-JP" altLang="ja-JP" sz="1100" b="0" i="0" baseline="0">
              <a:solidFill>
                <a:schemeClr val="dk1"/>
              </a:solidFill>
              <a:effectLst/>
              <a:latin typeface="+mn-lt"/>
              <a:ea typeface="+mn-ea"/>
              <a:cs typeface="+mn-cs"/>
            </a:rPr>
            <a:t>の終了等により、前年度と比較し、実質収支額が約</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億円の増、実質単年度収支も標準財政規模に占める割合では</a:t>
          </a:r>
          <a:r>
            <a:rPr lang="en-US" altLang="ja-JP" sz="1100" b="0" i="0" baseline="0">
              <a:solidFill>
                <a:schemeClr val="dk1"/>
              </a:solidFill>
              <a:effectLst/>
              <a:latin typeface="+mn-lt"/>
              <a:ea typeface="+mn-ea"/>
              <a:cs typeface="+mn-cs"/>
            </a:rPr>
            <a:t>4.17</a:t>
          </a:r>
          <a:r>
            <a:rPr lang="ja-JP" altLang="ja-JP" sz="1100" b="0" i="0" baseline="0">
              <a:solidFill>
                <a:schemeClr val="dk1"/>
              </a:solidFill>
              <a:effectLst/>
              <a:latin typeface="+mn-lt"/>
              <a:ea typeface="+mn-ea"/>
              <a:cs typeface="+mn-cs"/>
            </a:rPr>
            <a:t>ポイントの増となっている。</a:t>
          </a:r>
          <a:endParaRPr lang="ja-JP" altLang="ja-JP" sz="1400">
            <a:effectLst/>
          </a:endParaRPr>
        </a:p>
        <a:p>
          <a:r>
            <a:rPr lang="ja-JP" altLang="ja-JP" sz="1100" b="0" i="0" baseline="0">
              <a:solidFill>
                <a:schemeClr val="dk1"/>
              </a:solidFill>
              <a:effectLst/>
              <a:latin typeface="+mn-lt"/>
              <a:ea typeface="+mn-ea"/>
              <a:cs typeface="+mn-cs"/>
            </a:rPr>
            <a:t>今後も、事務事業の見直し・統廃合など歳出の合理化等行財政改革を推進し、健全な行財政運営に努めていく。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起債残高や基金残高に留意しながら健全な財政運営に引き続き努めていく。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5"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6"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583_&#26481;&#24029;&#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5">
          <cell r="AN55" t="str">
            <v>類似団体内平均値</v>
          </cell>
        </row>
        <row r="72">
          <cell r="BP72" t="str">
            <v>H25</v>
          </cell>
          <cell r="BX72" t="str">
            <v>H26</v>
          </cell>
          <cell r="CF72" t="str">
            <v>H27</v>
          </cell>
          <cell r="CN72" t="str">
            <v>H28</v>
          </cell>
          <cell r="CV72" t="str">
            <v>H29</v>
          </cell>
        </row>
        <row r="73">
          <cell r="AN73" t="str">
            <v>当該団体値</v>
          </cell>
          <cell r="BP73">
            <v>46.1</v>
          </cell>
          <cell r="BX73">
            <v>67.400000000000006</v>
          </cell>
          <cell r="CF73">
            <v>38.700000000000003</v>
          </cell>
          <cell r="CN73">
            <v>81.5</v>
          </cell>
          <cell r="CV73">
            <v>82.7</v>
          </cell>
        </row>
        <row r="75">
          <cell r="BP75">
            <v>10.3</v>
          </cell>
          <cell r="BX75">
            <v>9.8000000000000007</v>
          </cell>
          <cell r="CF75">
            <v>8.6</v>
          </cell>
          <cell r="CN75">
            <v>9.8000000000000007</v>
          </cell>
          <cell r="CV75">
            <v>12.1</v>
          </cell>
        </row>
        <row r="77">
          <cell r="AN77" t="str">
            <v>類似団体内平均値</v>
          </cell>
          <cell r="BP77">
            <v>0</v>
          </cell>
          <cell r="BX77">
            <v>0</v>
          </cell>
          <cell r="CF77">
            <v>0</v>
          </cell>
          <cell r="CN77">
            <v>0</v>
          </cell>
          <cell r="CV77">
            <v>0</v>
          </cell>
        </row>
        <row r="79">
          <cell r="BP79">
            <v>9.8000000000000007</v>
          </cell>
          <cell r="BX79">
            <v>9.1</v>
          </cell>
          <cell r="CF79">
            <v>8.6</v>
          </cell>
          <cell r="CN79">
            <v>8.5</v>
          </cell>
          <cell r="CV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9907752</v>
      </c>
      <c r="BO4" s="410"/>
      <c r="BP4" s="410"/>
      <c r="BQ4" s="410"/>
      <c r="BR4" s="410"/>
      <c r="BS4" s="410"/>
      <c r="BT4" s="410"/>
      <c r="BU4" s="411"/>
      <c r="BV4" s="409">
        <v>8494282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6.6</v>
      </c>
      <c r="CU4" s="416"/>
      <c r="CV4" s="416"/>
      <c r="CW4" s="416"/>
      <c r="CX4" s="416"/>
      <c r="CY4" s="416"/>
      <c r="CZ4" s="416"/>
      <c r="DA4" s="417"/>
      <c r="DB4" s="415">
        <v>4.5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9609022</v>
      </c>
      <c r="BO5" s="447"/>
      <c r="BP5" s="447"/>
      <c r="BQ5" s="447"/>
      <c r="BR5" s="447"/>
      <c r="BS5" s="447"/>
      <c r="BT5" s="447"/>
      <c r="BU5" s="448"/>
      <c r="BV5" s="446">
        <v>8260178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83.2</v>
      </c>
      <c r="CU5" s="444"/>
      <c r="CV5" s="444"/>
      <c r="CW5" s="444"/>
      <c r="CX5" s="444"/>
      <c r="CY5" s="444"/>
      <c r="CZ5" s="444"/>
      <c r="DA5" s="445"/>
      <c r="DB5" s="443">
        <v>81.900000000000006</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298730</v>
      </c>
      <c r="BO6" s="447"/>
      <c r="BP6" s="447"/>
      <c r="BQ6" s="447"/>
      <c r="BR6" s="447"/>
      <c r="BS6" s="447"/>
      <c r="BT6" s="447"/>
      <c r="BU6" s="448"/>
      <c r="BV6" s="446">
        <v>234104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87</v>
      </c>
      <c r="CU6" s="484"/>
      <c r="CV6" s="484"/>
      <c r="CW6" s="484"/>
      <c r="CX6" s="484"/>
      <c r="CY6" s="484"/>
      <c r="CZ6" s="484"/>
      <c r="DA6" s="485"/>
      <c r="DB6" s="483">
        <v>85.7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38300</v>
      </c>
      <c r="BO7" s="447"/>
      <c r="BP7" s="447"/>
      <c r="BQ7" s="447"/>
      <c r="BR7" s="447"/>
      <c r="BS7" s="447"/>
      <c r="BT7" s="447"/>
      <c r="BU7" s="448"/>
      <c r="BV7" s="446">
        <v>63381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3938996</v>
      </c>
      <c r="CU7" s="447"/>
      <c r="CV7" s="447"/>
      <c r="CW7" s="447"/>
      <c r="CX7" s="447"/>
      <c r="CY7" s="447"/>
      <c r="CZ7" s="447"/>
      <c r="DA7" s="448"/>
      <c r="DB7" s="446">
        <v>3783369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260430</v>
      </c>
      <c r="BO8" s="447"/>
      <c r="BP8" s="447"/>
      <c r="BQ8" s="447"/>
      <c r="BR8" s="447"/>
      <c r="BS8" s="447"/>
      <c r="BT8" s="447"/>
      <c r="BU8" s="448"/>
      <c r="BV8" s="446">
        <v>170723</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0.26</v>
      </c>
      <c r="CU8" s="487"/>
      <c r="CV8" s="487"/>
      <c r="CW8" s="487"/>
      <c r="CX8" s="487"/>
      <c r="CY8" s="487"/>
      <c r="CZ8" s="487"/>
      <c r="DA8" s="488"/>
      <c r="DB8" s="486">
        <v>0.27</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8111</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89707</v>
      </c>
      <c r="BO9" s="447"/>
      <c r="BP9" s="447"/>
      <c r="BQ9" s="447"/>
      <c r="BR9" s="447"/>
      <c r="BS9" s="447"/>
      <c r="BT9" s="447"/>
      <c r="BU9" s="448"/>
      <c r="BV9" s="446">
        <v>32308</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23.8</v>
      </c>
      <c r="CU9" s="444"/>
      <c r="CV9" s="444"/>
      <c r="CW9" s="444"/>
      <c r="CX9" s="444"/>
      <c r="CY9" s="444"/>
      <c r="CZ9" s="444"/>
      <c r="DA9" s="445"/>
      <c r="DB9" s="443">
        <v>21.5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7859</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68114</v>
      </c>
      <c r="BO10" s="447"/>
      <c r="BP10" s="447"/>
      <c r="BQ10" s="447"/>
      <c r="BR10" s="447"/>
      <c r="BS10" s="447"/>
      <c r="BT10" s="447"/>
      <c r="BU10" s="448"/>
      <c r="BV10" s="446">
        <v>19545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8328</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114</v>
      </c>
      <c r="AV12" s="479"/>
      <c r="AW12" s="479"/>
      <c r="AX12" s="479"/>
      <c r="AY12" s="480" t="s">
        <v>130</v>
      </c>
      <c r="AZ12" s="481"/>
      <c r="BA12" s="481"/>
      <c r="BB12" s="481"/>
      <c r="BC12" s="481"/>
      <c r="BD12" s="481"/>
      <c r="BE12" s="481"/>
      <c r="BF12" s="481"/>
      <c r="BG12" s="481"/>
      <c r="BH12" s="481"/>
      <c r="BI12" s="481"/>
      <c r="BJ12" s="481"/>
      <c r="BK12" s="481"/>
      <c r="BL12" s="481"/>
      <c r="BM12" s="482"/>
      <c r="BN12" s="446">
        <v>13393</v>
      </c>
      <c r="BO12" s="447"/>
      <c r="BP12" s="447"/>
      <c r="BQ12" s="447"/>
      <c r="BR12" s="447"/>
      <c r="BS12" s="447"/>
      <c r="BT12" s="447"/>
      <c r="BU12" s="448"/>
      <c r="BV12" s="446">
        <v>70880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8002</v>
      </c>
      <c r="S13" s="528"/>
      <c r="T13" s="528"/>
      <c r="U13" s="528"/>
      <c r="V13" s="529"/>
      <c r="W13" s="462" t="s">
        <v>135</v>
      </c>
      <c r="X13" s="463"/>
      <c r="Y13" s="463"/>
      <c r="Z13" s="463"/>
      <c r="AA13" s="463"/>
      <c r="AB13" s="453"/>
      <c r="AC13" s="497">
        <v>817</v>
      </c>
      <c r="AD13" s="498"/>
      <c r="AE13" s="498"/>
      <c r="AF13" s="498"/>
      <c r="AG13" s="537"/>
      <c r="AH13" s="497">
        <v>817</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144428</v>
      </c>
      <c r="BO13" s="447"/>
      <c r="BP13" s="447"/>
      <c r="BQ13" s="447"/>
      <c r="BR13" s="447"/>
      <c r="BS13" s="447"/>
      <c r="BT13" s="447"/>
      <c r="BU13" s="448"/>
      <c r="BV13" s="446">
        <v>-19027</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12.1</v>
      </c>
      <c r="CU13" s="444"/>
      <c r="CV13" s="444"/>
      <c r="CW13" s="444"/>
      <c r="CX13" s="444"/>
      <c r="CY13" s="444"/>
      <c r="CZ13" s="444"/>
      <c r="DA13" s="445"/>
      <c r="DB13" s="443">
        <v>9.8000000000000007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8188</v>
      </c>
      <c r="S14" s="528"/>
      <c r="T14" s="528"/>
      <c r="U14" s="528"/>
      <c r="V14" s="529"/>
      <c r="W14" s="436"/>
      <c r="X14" s="437"/>
      <c r="Y14" s="437"/>
      <c r="Z14" s="437"/>
      <c r="AA14" s="437"/>
      <c r="AB14" s="426"/>
      <c r="AC14" s="530">
        <v>21.1</v>
      </c>
      <c r="AD14" s="531"/>
      <c r="AE14" s="531"/>
      <c r="AF14" s="531"/>
      <c r="AG14" s="532"/>
      <c r="AH14" s="530">
        <v>22.1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82.7</v>
      </c>
      <c r="CU14" s="542"/>
      <c r="CV14" s="542"/>
      <c r="CW14" s="542"/>
      <c r="CX14" s="542"/>
      <c r="CY14" s="542"/>
      <c r="CZ14" s="542"/>
      <c r="DA14" s="543"/>
      <c r="DB14" s="541">
        <v>81.5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142</v>
      </c>
      <c r="N15" s="535"/>
      <c r="O15" s="535"/>
      <c r="P15" s="535"/>
      <c r="Q15" s="536"/>
      <c r="R15" s="527">
        <v>7934</v>
      </c>
      <c r="S15" s="528"/>
      <c r="T15" s="528"/>
      <c r="U15" s="528"/>
      <c r="V15" s="529"/>
      <c r="W15" s="462" t="s">
        <v>143</v>
      </c>
      <c r="X15" s="463"/>
      <c r="Y15" s="463"/>
      <c r="Z15" s="463"/>
      <c r="AA15" s="463"/>
      <c r="AB15" s="453"/>
      <c r="AC15" s="497">
        <v>663</v>
      </c>
      <c r="AD15" s="498"/>
      <c r="AE15" s="498"/>
      <c r="AF15" s="498"/>
      <c r="AG15" s="537"/>
      <c r="AH15" s="497">
        <v>688</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908083</v>
      </c>
      <c r="BO15" s="410"/>
      <c r="BP15" s="410"/>
      <c r="BQ15" s="410"/>
      <c r="BR15" s="410"/>
      <c r="BS15" s="410"/>
      <c r="BT15" s="410"/>
      <c r="BU15" s="411"/>
      <c r="BV15" s="409">
        <v>897242</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17.100000000000001</v>
      </c>
      <c r="AD16" s="531"/>
      <c r="AE16" s="531"/>
      <c r="AF16" s="531"/>
      <c r="AG16" s="532"/>
      <c r="AH16" s="530">
        <v>18.600000000000001</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3528309</v>
      </c>
      <c r="BO16" s="447"/>
      <c r="BP16" s="447"/>
      <c r="BQ16" s="447"/>
      <c r="BR16" s="447"/>
      <c r="BS16" s="447"/>
      <c r="BT16" s="447"/>
      <c r="BU16" s="448"/>
      <c r="BV16" s="446">
        <v>3374959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2387</v>
      </c>
      <c r="AD17" s="498"/>
      <c r="AE17" s="498"/>
      <c r="AF17" s="498"/>
      <c r="AG17" s="537"/>
      <c r="AH17" s="497">
        <v>2187</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1142758</v>
      </c>
      <c r="BO17" s="447"/>
      <c r="BP17" s="447"/>
      <c r="BQ17" s="447"/>
      <c r="BR17" s="447"/>
      <c r="BS17" s="447"/>
      <c r="BT17" s="447"/>
      <c r="BU17" s="448"/>
      <c r="BV17" s="446">
        <v>1128100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247.3</v>
      </c>
      <c r="M18" s="559"/>
      <c r="N18" s="559"/>
      <c r="O18" s="559"/>
      <c r="P18" s="559"/>
      <c r="Q18" s="559"/>
      <c r="R18" s="560"/>
      <c r="S18" s="560"/>
      <c r="T18" s="560"/>
      <c r="U18" s="560"/>
      <c r="V18" s="561"/>
      <c r="W18" s="464"/>
      <c r="X18" s="465"/>
      <c r="Y18" s="465"/>
      <c r="Z18" s="465"/>
      <c r="AA18" s="465"/>
      <c r="AB18" s="456"/>
      <c r="AC18" s="562">
        <v>61.7</v>
      </c>
      <c r="AD18" s="563"/>
      <c r="AE18" s="563"/>
      <c r="AF18" s="563"/>
      <c r="AG18" s="564"/>
      <c r="AH18" s="562">
        <v>59.2</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3454158</v>
      </c>
      <c r="BO18" s="447"/>
      <c r="BP18" s="447"/>
      <c r="BQ18" s="447"/>
      <c r="BR18" s="447"/>
      <c r="BS18" s="447"/>
      <c r="BT18" s="447"/>
      <c r="BU18" s="448"/>
      <c r="BV18" s="446">
        <v>3206813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33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5532060</v>
      </c>
      <c r="BO19" s="447"/>
      <c r="BP19" s="447"/>
      <c r="BQ19" s="447"/>
      <c r="BR19" s="447"/>
      <c r="BS19" s="447"/>
      <c r="BT19" s="447"/>
      <c r="BU19" s="448"/>
      <c r="BV19" s="446">
        <v>5199680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3148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12310281</v>
      </c>
      <c r="BO23" s="447"/>
      <c r="BP23" s="447"/>
      <c r="BQ23" s="447"/>
      <c r="BR23" s="447"/>
      <c r="BS23" s="447"/>
      <c r="BT23" s="447"/>
      <c r="BU23" s="448"/>
      <c r="BV23" s="446">
        <v>11942031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6"/>
      <c r="G24" s="476"/>
      <c r="H24" s="476"/>
      <c r="I24" s="476"/>
      <c r="J24" s="476"/>
      <c r="K24" s="477"/>
      <c r="L24" s="497">
        <v>1</v>
      </c>
      <c r="M24" s="498"/>
      <c r="N24" s="498"/>
      <c r="O24" s="498"/>
      <c r="P24" s="537"/>
      <c r="Q24" s="497">
        <v>7750</v>
      </c>
      <c r="R24" s="498"/>
      <c r="S24" s="498"/>
      <c r="T24" s="498"/>
      <c r="U24" s="498"/>
      <c r="V24" s="537"/>
      <c r="W24" s="596"/>
      <c r="X24" s="584"/>
      <c r="Y24" s="585"/>
      <c r="Z24" s="496" t="s">
        <v>167</v>
      </c>
      <c r="AA24" s="476"/>
      <c r="AB24" s="476"/>
      <c r="AC24" s="476"/>
      <c r="AD24" s="476"/>
      <c r="AE24" s="476"/>
      <c r="AF24" s="476"/>
      <c r="AG24" s="477"/>
      <c r="AH24" s="497">
        <v>83</v>
      </c>
      <c r="AI24" s="498"/>
      <c r="AJ24" s="498"/>
      <c r="AK24" s="498"/>
      <c r="AL24" s="537"/>
      <c r="AM24" s="497">
        <v>253233</v>
      </c>
      <c r="AN24" s="498"/>
      <c r="AO24" s="498"/>
      <c r="AP24" s="498"/>
      <c r="AQ24" s="498"/>
      <c r="AR24" s="537"/>
      <c r="AS24" s="497">
        <v>3051</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9694055</v>
      </c>
      <c r="BO24" s="447"/>
      <c r="BP24" s="447"/>
      <c r="BQ24" s="447"/>
      <c r="BR24" s="447"/>
      <c r="BS24" s="447"/>
      <c r="BT24" s="447"/>
      <c r="BU24" s="448"/>
      <c r="BV24" s="446">
        <v>9055857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6"/>
      <c r="G25" s="476"/>
      <c r="H25" s="476"/>
      <c r="I25" s="476"/>
      <c r="J25" s="476"/>
      <c r="K25" s="477"/>
      <c r="L25" s="497">
        <v>2</v>
      </c>
      <c r="M25" s="498"/>
      <c r="N25" s="498"/>
      <c r="O25" s="498"/>
      <c r="P25" s="537"/>
      <c r="Q25" s="497">
        <v>6160</v>
      </c>
      <c r="R25" s="498"/>
      <c r="S25" s="498"/>
      <c r="T25" s="498"/>
      <c r="U25" s="498"/>
      <c r="V25" s="537"/>
      <c r="W25" s="596"/>
      <c r="X25" s="584"/>
      <c r="Y25" s="585"/>
      <c r="Z25" s="496" t="s">
        <v>170</v>
      </c>
      <c r="AA25" s="476"/>
      <c r="AB25" s="476"/>
      <c r="AC25" s="476"/>
      <c r="AD25" s="476"/>
      <c r="AE25" s="476"/>
      <c r="AF25" s="476"/>
      <c r="AG25" s="477"/>
      <c r="AH25" s="497" t="s">
        <v>171</v>
      </c>
      <c r="AI25" s="498"/>
      <c r="AJ25" s="498"/>
      <c r="AK25" s="498"/>
      <c r="AL25" s="537"/>
      <c r="AM25" s="497" t="s">
        <v>133</v>
      </c>
      <c r="AN25" s="498"/>
      <c r="AO25" s="498"/>
      <c r="AP25" s="498"/>
      <c r="AQ25" s="498"/>
      <c r="AR25" s="537"/>
      <c r="AS25" s="497" t="s">
        <v>124</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55245</v>
      </c>
      <c r="BO25" s="410"/>
      <c r="BP25" s="410"/>
      <c r="BQ25" s="410"/>
      <c r="BR25" s="410"/>
      <c r="BS25" s="410"/>
      <c r="BT25" s="410"/>
      <c r="BU25" s="411"/>
      <c r="BV25" s="409">
        <v>41088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173</v>
      </c>
      <c r="F26" s="476"/>
      <c r="G26" s="476"/>
      <c r="H26" s="476"/>
      <c r="I26" s="476"/>
      <c r="J26" s="476"/>
      <c r="K26" s="477"/>
      <c r="L26" s="497">
        <v>1</v>
      </c>
      <c r="M26" s="498"/>
      <c r="N26" s="498"/>
      <c r="O26" s="498"/>
      <c r="P26" s="537"/>
      <c r="Q26" s="497">
        <v>6160</v>
      </c>
      <c r="R26" s="498"/>
      <c r="S26" s="498"/>
      <c r="T26" s="498"/>
      <c r="U26" s="498"/>
      <c r="V26" s="537"/>
      <c r="W26" s="596"/>
      <c r="X26" s="584"/>
      <c r="Y26" s="585"/>
      <c r="Z26" s="496" t="s">
        <v>174</v>
      </c>
      <c r="AA26" s="606"/>
      <c r="AB26" s="606"/>
      <c r="AC26" s="606"/>
      <c r="AD26" s="606"/>
      <c r="AE26" s="606"/>
      <c r="AF26" s="606"/>
      <c r="AG26" s="607"/>
      <c r="AH26" s="497">
        <v>1</v>
      </c>
      <c r="AI26" s="498"/>
      <c r="AJ26" s="498"/>
      <c r="AK26" s="498"/>
      <c r="AL26" s="537"/>
      <c r="AM26" s="497" t="s">
        <v>175</v>
      </c>
      <c r="AN26" s="498"/>
      <c r="AO26" s="498"/>
      <c r="AP26" s="498"/>
      <c r="AQ26" s="498"/>
      <c r="AR26" s="537"/>
      <c r="AS26" s="497" t="s">
        <v>176</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178</v>
      </c>
      <c r="F27" s="476"/>
      <c r="G27" s="476"/>
      <c r="H27" s="476"/>
      <c r="I27" s="476"/>
      <c r="J27" s="476"/>
      <c r="K27" s="477"/>
      <c r="L27" s="497">
        <v>1</v>
      </c>
      <c r="M27" s="498"/>
      <c r="N27" s="498"/>
      <c r="O27" s="498"/>
      <c r="P27" s="537"/>
      <c r="Q27" s="497">
        <v>2610</v>
      </c>
      <c r="R27" s="498"/>
      <c r="S27" s="498"/>
      <c r="T27" s="498"/>
      <c r="U27" s="498"/>
      <c r="V27" s="537"/>
      <c r="W27" s="596"/>
      <c r="X27" s="584"/>
      <c r="Y27" s="585"/>
      <c r="Z27" s="496" t="s">
        <v>179</v>
      </c>
      <c r="AA27" s="476"/>
      <c r="AB27" s="476"/>
      <c r="AC27" s="476"/>
      <c r="AD27" s="476"/>
      <c r="AE27" s="476"/>
      <c r="AF27" s="476"/>
      <c r="AG27" s="477"/>
      <c r="AH27" s="497">
        <v>2</v>
      </c>
      <c r="AI27" s="498"/>
      <c r="AJ27" s="498"/>
      <c r="AK27" s="498"/>
      <c r="AL27" s="537"/>
      <c r="AM27" s="497" t="s">
        <v>176</v>
      </c>
      <c r="AN27" s="498"/>
      <c r="AO27" s="498"/>
      <c r="AP27" s="498"/>
      <c r="AQ27" s="498"/>
      <c r="AR27" s="537"/>
      <c r="AS27" s="497" t="s">
        <v>176</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9">
        <v>114355</v>
      </c>
      <c r="BO27" s="620"/>
      <c r="BP27" s="620"/>
      <c r="BQ27" s="620"/>
      <c r="BR27" s="620"/>
      <c r="BS27" s="620"/>
      <c r="BT27" s="620"/>
      <c r="BU27" s="621"/>
      <c r="BV27" s="619">
        <v>110265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181</v>
      </c>
      <c r="F28" s="476"/>
      <c r="G28" s="476"/>
      <c r="H28" s="476"/>
      <c r="I28" s="476"/>
      <c r="J28" s="476"/>
      <c r="K28" s="477"/>
      <c r="L28" s="497">
        <v>1</v>
      </c>
      <c r="M28" s="498"/>
      <c r="N28" s="498"/>
      <c r="O28" s="498"/>
      <c r="P28" s="537"/>
      <c r="Q28" s="497">
        <v>2080</v>
      </c>
      <c r="R28" s="498"/>
      <c r="S28" s="498"/>
      <c r="T28" s="498"/>
      <c r="U28" s="498"/>
      <c r="V28" s="537"/>
      <c r="W28" s="596"/>
      <c r="X28" s="584"/>
      <c r="Y28" s="585"/>
      <c r="Z28" s="496" t="s">
        <v>182</v>
      </c>
      <c r="AA28" s="476"/>
      <c r="AB28" s="476"/>
      <c r="AC28" s="476"/>
      <c r="AD28" s="476"/>
      <c r="AE28" s="476"/>
      <c r="AF28" s="476"/>
      <c r="AG28" s="477"/>
      <c r="AH28" s="497" t="s">
        <v>124</v>
      </c>
      <c r="AI28" s="498"/>
      <c r="AJ28" s="498"/>
      <c r="AK28" s="498"/>
      <c r="AL28" s="537"/>
      <c r="AM28" s="497" t="s">
        <v>171</v>
      </c>
      <c r="AN28" s="498"/>
      <c r="AO28" s="498"/>
      <c r="AP28" s="498"/>
      <c r="AQ28" s="498"/>
      <c r="AR28" s="537"/>
      <c r="AS28" s="497" t="s">
        <v>133</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318546</v>
      </c>
      <c r="BO28" s="410"/>
      <c r="BP28" s="410"/>
      <c r="BQ28" s="410"/>
      <c r="BR28" s="410"/>
      <c r="BS28" s="410"/>
      <c r="BT28" s="410"/>
      <c r="BU28" s="411"/>
      <c r="BV28" s="409">
        <v>263825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184</v>
      </c>
      <c r="F29" s="476"/>
      <c r="G29" s="476"/>
      <c r="H29" s="476"/>
      <c r="I29" s="476"/>
      <c r="J29" s="476"/>
      <c r="K29" s="477"/>
      <c r="L29" s="497">
        <v>10</v>
      </c>
      <c r="M29" s="498"/>
      <c r="N29" s="498"/>
      <c r="O29" s="498"/>
      <c r="P29" s="537"/>
      <c r="Q29" s="497">
        <v>1760</v>
      </c>
      <c r="R29" s="498"/>
      <c r="S29" s="498"/>
      <c r="T29" s="498"/>
      <c r="U29" s="498"/>
      <c r="V29" s="537"/>
      <c r="W29" s="597"/>
      <c r="X29" s="598"/>
      <c r="Y29" s="599"/>
      <c r="Z29" s="496" t="s">
        <v>185</v>
      </c>
      <c r="AA29" s="476"/>
      <c r="AB29" s="476"/>
      <c r="AC29" s="476"/>
      <c r="AD29" s="476"/>
      <c r="AE29" s="476"/>
      <c r="AF29" s="476"/>
      <c r="AG29" s="477"/>
      <c r="AH29" s="497">
        <v>85</v>
      </c>
      <c r="AI29" s="498"/>
      <c r="AJ29" s="498"/>
      <c r="AK29" s="498"/>
      <c r="AL29" s="537"/>
      <c r="AM29" s="497">
        <v>259737</v>
      </c>
      <c r="AN29" s="498"/>
      <c r="AO29" s="498"/>
      <c r="AP29" s="498"/>
      <c r="AQ29" s="498"/>
      <c r="AR29" s="537"/>
      <c r="AS29" s="497">
        <v>3056</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1255776</v>
      </c>
      <c r="BO29" s="447"/>
      <c r="BP29" s="447"/>
      <c r="BQ29" s="447"/>
      <c r="BR29" s="447"/>
      <c r="BS29" s="447"/>
      <c r="BT29" s="447"/>
      <c r="BU29" s="448"/>
      <c r="BV29" s="446">
        <v>1133128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99.4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501449</v>
      </c>
      <c r="BO30" s="620"/>
      <c r="BP30" s="620"/>
      <c r="BQ30" s="620"/>
      <c r="BR30" s="620"/>
      <c r="BS30" s="620"/>
      <c r="BT30" s="620"/>
      <c r="BU30" s="621"/>
      <c r="BV30" s="619">
        <v>717864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194</v>
      </c>
      <c r="D33" s="470"/>
      <c r="E33" s="435" t="s">
        <v>195</v>
      </c>
      <c r="F33" s="435"/>
      <c r="G33" s="435"/>
      <c r="H33" s="435"/>
      <c r="I33" s="435"/>
      <c r="J33" s="435"/>
      <c r="K33" s="435"/>
      <c r="L33" s="435"/>
      <c r="M33" s="435"/>
      <c r="N33" s="435"/>
      <c r="O33" s="435"/>
      <c r="P33" s="435"/>
      <c r="Q33" s="435"/>
      <c r="R33" s="435"/>
      <c r="S33" s="435"/>
      <c r="T33" s="195"/>
      <c r="U33" s="470" t="s">
        <v>196</v>
      </c>
      <c r="V33" s="470"/>
      <c r="W33" s="435" t="s">
        <v>197</v>
      </c>
      <c r="X33" s="435"/>
      <c r="Y33" s="435"/>
      <c r="Z33" s="435"/>
      <c r="AA33" s="435"/>
      <c r="AB33" s="435"/>
      <c r="AC33" s="435"/>
      <c r="AD33" s="435"/>
      <c r="AE33" s="435"/>
      <c r="AF33" s="435"/>
      <c r="AG33" s="435"/>
      <c r="AH33" s="435"/>
      <c r="AI33" s="435"/>
      <c r="AJ33" s="435"/>
      <c r="AK33" s="435"/>
      <c r="AL33" s="195"/>
      <c r="AM33" s="470" t="s">
        <v>196</v>
      </c>
      <c r="AN33" s="470"/>
      <c r="AO33" s="435" t="s">
        <v>197</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70" t="s">
        <v>198</v>
      </c>
      <c r="BX33" s="470"/>
      <c r="BY33" s="435" t="s">
        <v>200</v>
      </c>
      <c r="BZ33" s="435"/>
      <c r="CA33" s="435"/>
      <c r="CB33" s="435"/>
      <c r="CC33" s="435"/>
      <c r="CD33" s="435"/>
      <c r="CE33" s="435"/>
      <c r="CF33" s="435"/>
      <c r="CG33" s="435"/>
      <c r="CH33" s="435"/>
      <c r="CI33" s="435"/>
      <c r="CJ33" s="435"/>
      <c r="CK33" s="435"/>
      <c r="CL33" s="435"/>
      <c r="CM33" s="435"/>
      <c r="CN33" s="195"/>
      <c r="CO33" s="470" t="s">
        <v>201</v>
      </c>
      <c r="CP33" s="470"/>
      <c r="CQ33" s="435" t="s">
        <v>202</v>
      </c>
      <c r="CR33" s="435"/>
      <c r="CS33" s="435"/>
      <c r="CT33" s="435"/>
      <c r="CU33" s="435"/>
      <c r="CV33" s="435"/>
      <c r="CW33" s="435"/>
      <c r="CX33" s="435"/>
      <c r="CY33" s="435"/>
      <c r="CZ33" s="435"/>
      <c r="DA33" s="435"/>
      <c r="DB33" s="435"/>
      <c r="DC33" s="435"/>
      <c r="DD33" s="435"/>
      <c r="DE33" s="435"/>
      <c r="DF33" s="195"/>
      <c r="DG33" s="631" t="s">
        <v>203</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国民健康保険東川町立診療所特別会計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3</v>
      </c>
      <c r="BF34" s="632"/>
      <c r="BG34" s="633" t="str">
        <f>IF('各会計、関係団体の財政状況及び健全化判断比率'!B29="","",'各会計、関係団体の財政状況及び健全化判断比率'!B29)</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4</v>
      </c>
      <c r="BX34" s="632"/>
      <c r="BY34" s="633" t="str">
        <f>IF('各会計、関係団体の財政状況及び健全化判断比率'!B68="","",'各会計、関係団体の財政状況及び健全化判断比率'!B68)</f>
        <v>大雪清掃組合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東川振興公社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t="str">
        <f>IF(W35="","",U34+1)</f>
        <v/>
      </c>
      <c r="V35" s="632"/>
      <c r="W35" s="633"/>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5</v>
      </c>
      <c r="BX35" s="632"/>
      <c r="BY35" s="633" t="str">
        <f>IF('各会計、関係団体の財政状況及び健全化判断比率'!B69="","",'各会計、関係団体の財政状況及び健全化判断比率'!B69)</f>
        <v>大雪葬斎組合</v>
      </c>
      <c r="BZ35" s="633"/>
      <c r="CA35" s="633"/>
      <c r="CB35" s="633"/>
      <c r="CC35" s="633"/>
      <c r="CD35" s="633"/>
      <c r="CE35" s="633"/>
      <c r="CF35" s="633"/>
      <c r="CG35" s="633"/>
      <c r="CH35" s="633"/>
      <c r="CI35" s="633"/>
      <c r="CJ35" s="633"/>
      <c r="CK35" s="633"/>
      <c r="CL35" s="633"/>
      <c r="CM35" s="633"/>
      <c r="CN35" s="193"/>
      <c r="CO35" s="632">
        <f t="shared" ref="CO35:CO43" si="3">IF(CQ35="","",CO34+1)</f>
        <v>14</v>
      </c>
      <c r="CP35" s="632"/>
      <c r="CQ35" s="633" t="str">
        <f>IF('各会計、関係団体の財政状況及び健全化判断比率'!BS8="","",'各会計、関係団体の財政状況及び健全化判断比率'!BS8)</f>
        <v>東川農業振興公社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6</v>
      </c>
      <c r="BX36" s="632"/>
      <c r="BY36" s="633" t="str">
        <f>IF('各会計、関係団体の財政状況及び健全化判断比率'!B70="","",'各会計、関係団体の財政状況及び健全化判断比率'!B70)</f>
        <v>大雪消防組合</v>
      </c>
      <c r="BZ36" s="633"/>
      <c r="CA36" s="633"/>
      <c r="CB36" s="633"/>
      <c r="CC36" s="633"/>
      <c r="CD36" s="633"/>
      <c r="CE36" s="633"/>
      <c r="CF36" s="633"/>
      <c r="CG36" s="633"/>
      <c r="CH36" s="633"/>
      <c r="CI36" s="633"/>
      <c r="CJ36" s="633"/>
      <c r="CK36" s="633"/>
      <c r="CL36" s="633"/>
      <c r="CM36" s="633"/>
      <c r="CN36" s="193"/>
      <c r="CO36" s="632">
        <f t="shared" si="3"/>
        <v>15</v>
      </c>
      <c r="CP36" s="632"/>
      <c r="CQ36" s="633" t="str">
        <f>IF('各会計、関係団体の財政状況及び健全化判断比率'!BS9="","",'各会計、関係団体の財政状況及び健全化判断比率'!BS9)</f>
        <v>HJK</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7</v>
      </c>
      <c r="BX37" s="632"/>
      <c r="BY37" s="633" t="str">
        <f>IF('各会計、関係団体の財政状況及び健全化判断比率'!B71="","",'各会計、関係団体の財政状況及び健全化判断比率'!B71)</f>
        <v>大雪地区広域連合　一般会計</v>
      </c>
      <c r="BZ37" s="633"/>
      <c r="CA37" s="633"/>
      <c r="CB37" s="633"/>
      <c r="CC37" s="633"/>
      <c r="CD37" s="633"/>
      <c r="CE37" s="633"/>
      <c r="CF37" s="633"/>
      <c r="CG37" s="633"/>
      <c r="CH37" s="633"/>
      <c r="CI37" s="633"/>
      <c r="CJ37" s="633"/>
      <c r="CK37" s="633"/>
      <c r="CL37" s="633"/>
      <c r="CM37" s="633"/>
      <c r="CN37" s="193"/>
      <c r="CO37" s="632">
        <f t="shared" si="3"/>
        <v>16</v>
      </c>
      <c r="CP37" s="632"/>
      <c r="CQ37" s="633" t="str">
        <f>IF('各会計、関係団体の財政状況及び健全化判断比率'!BS10="","",'各会計、関係団体の財政状況及び健全化判断比率'!BS10)</f>
        <v>東川土地開発公社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8</v>
      </c>
      <c r="BX38" s="632"/>
      <c r="BY38" s="633" t="str">
        <f>IF('各会計、関係団体の財政状況及び健全化判断比率'!B72="","",'各会計、関係団体の財政状況及び健全化判断比率'!B72)</f>
        <v>大雪地区広域連合　介護保険特別会計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9</v>
      </c>
      <c r="BX39" s="632"/>
      <c r="BY39" s="633" t="str">
        <f>IF('各会計、関係団体の財政状況及び健全化判断比率'!B73="","",'各会計、関係団体の財政状況及び健全化判断比率'!B73)</f>
        <v>大雪地区広域連合　国民健康保険特別会計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10</v>
      </c>
      <c r="BX40" s="632"/>
      <c r="BY40" s="633" t="str">
        <f>IF('各会計、関係団体の財政状況及び健全化判断比率'!B74="","",'各会計、関係団体の財政状況及び健全化判断比率'!B74)</f>
        <v>大雪地区広域連合　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11</v>
      </c>
      <c r="BX41" s="632"/>
      <c r="BY41" s="633" t="str">
        <f>IF('各会計、関係団体の財政状況及び健全化判断比率'!B75="","",'各会計、関係団体の財政状況及び健全化判断比率'!B75)</f>
        <v>上川教育研修センター組合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12</v>
      </c>
      <c r="BX42" s="632"/>
      <c r="BY42" s="633" t="str">
        <f>IF('各会計、関係団体の財政状況及び健全化判断比率'!B76="","",'各会計、関係団体の財政状況及び健全化判断比率'!B76)</f>
        <v>上川広域滞納整理機構</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208</v>
      </c>
    </row>
    <row r="50" spans="5:5" x14ac:dyDescent="0.15">
      <c r="E50" s="167" t="s">
        <v>209</v>
      </c>
    </row>
    <row r="51" spans="5:5" x14ac:dyDescent="0.15">
      <c r="E51" s="167" t="s">
        <v>210</v>
      </c>
    </row>
    <row r="52" spans="5:5" x14ac:dyDescent="0.15">
      <c r="E52" s="167" t="s">
        <v>211</v>
      </c>
    </row>
    <row r="53" spans="5:5" x14ac:dyDescent="0.15">
      <c r="E53" s="167" t="s">
        <v>212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ShNv3Eb706MoqBOmlsJSiDgDD+wsO4vCejRdpEW9Q7LkqdyXcZ9bAzeCGWT5Q/qJos8cQK37s9DZ3qcHqnFLw==" saltValue="62X5NQo4kqaYxnTZrH2l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553</v>
      </c>
      <c r="D34" s="1224"/>
      <c r="E34" s="1225"/>
      <c r="F34" s="32">
        <v>2.69</v>
      </c>
      <c r="G34" s="33">
        <v>3.42</v>
      </c>
      <c r="H34" s="33">
        <v>3.74</v>
      </c>
      <c r="I34" s="33">
        <v>4.51</v>
      </c>
      <c r="J34" s="34">
        <v>6.61</v>
      </c>
      <c r="K34" s="22"/>
      <c r="L34" s="22"/>
      <c r="M34" s="22"/>
      <c r="N34" s="22"/>
      <c r="O34" s="22"/>
      <c r="P34" s="22"/>
    </row>
    <row r="35" spans="1:16" ht="39" customHeight="1" x14ac:dyDescent="0.15">
      <c r="A35" s="22"/>
      <c r="B35" s="35"/>
      <c r="C35" s="1218" t="s">
        <v>554</v>
      </c>
      <c r="D35" s="1219"/>
      <c r="E35" s="1220"/>
      <c r="F35" s="36">
        <v>0</v>
      </c>
      <c r="G35" s="37">
        <v>2.77</v>
      </c>
      <c r="H35" s="37">
        <v>1.44</v>
      </c>
      <c r="I35" s="37">
        <v>0.75</v>
      </c>
      <c r="J35" s="38">
        <v>0.87</v>
      </c>
      <c r="K35" s="22"/>
      <c r="L35" s="22"/>
      <c r="M35" s="22"/>
      <c r="N35" s="22"/>
      <c r="O35" s="22"/>
      <c r="P35" s="22"/>
    </row>
    <row r="36" spans="1:16" ht="39" customHeight="1" x14ac:dyDescent="0.15">
      <c r="A36" s="22"/>
      <c r="B36" s="35"/>
      <c r="C36" s="1218" t="s">
        <v>555</v>
      </c>
      <c r="D36" s="1219"/>
      <c r="E36" s="1220"/>
      <c r="F36" s="36">
        <v>0.19</v>
      </c>
      <c r="G36" s="37">
        <v>0.28999999999999998</v>
      </c>
      <c r="H36" s="37">
        <v>0.36</v>
      </c>
      <c r="I36" s="37">
        <v>0</v>
      </c>
      <c r="J36" s="38">
        <v>0.26</v>
      </c>
      <c r="K36" s="22"/>
      <c r="L36" s="22"/>
      <c r="M36" s="22"/>
      <c r="N36" s="22"/>
      <c r="O36" s="22"/>
      <c r="P36" s="22"/>
    </row>
    <row r="37" spans="1:16" ht="39" customHeight="1" x14ac:dyDescent="0.15">
      <c r="A37" s="22"/>
      <c r="B37" s="35"/>
      <c r="C37" s="1218"/>
      <c r="D37" s="1219"/>
      <c r="E37" s="1220"/>
      <c r="F37" s="36"/>
      <c r="G37" s="37"/>
      <c r="H37" s="37"/>
      <c r="I37" s="37"/>
      <c r="J37" s="38"/>
      <c r="K37" s="22"/>
      <c r="L37" s="22"/>
      <c r="M37" s="22"/>
      <c r="N37" s="22"/>
      <c r="O37" s="22"/>
      <c r="P37" s="22"/>
    </row>
    <row r="38" spans="1:16" ht="39" customHeight="1" x14ac:dyDescent="0.15">
      <c r="A38" s="22"/>
      <c r="B38" s="35"/>
      <c r="C38" s="1218"/>
      <c r="D38" s="1219"/>
      <c r="E38" s="1220"/>
      <c r="F38" s="36"/>
      <c r="G38" s="37"/>
      <c r="H38" s="37"/>
      <c r="I38" s="37"/>
      <c r="J38" s="38"/>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556</v>
      </c>
      <c r="D42" s="1219"/>
      <c r="E42" s="1220"/>
      <c r="F42" s="36" t="s">
        <v>502</v>
      </c>
      <c r="G42" s="37" t="s">
        <v>502</v>
      </c>
      <c r="H42" s="37" t="s">
        <v>502</v>
      </c>
      <c r="I42" s="37" t="s">
        <v>502</v>
      </c>
      <c r="J42" s="38" t="s">
        <v>502</v>
      </c>
      <c r="K42" s="22"/>
      <c r="L42" s="22"/>
      <c r="M42" s="22"/>
      <c r="N42" s="22"/>
      <c r="O42" s="22"/>
      <c r="P42" s="22"/>
    </row>
    <row r="43" spans="1:16" ht="39" customHeight="1" thickBot="1" x14ac:dyDescent="0.2">
      <c r="A43" s="22"/>
      <c r="B43" s="40"/>
      <c r="C43" s="1221" t="s">
        <v>557</v>
      </c>
      <c r="D43" s="1222"/>
      <c r="E43" s="1223"/>
      <c r="F43" s="41">
        <v>0.52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n2LwnRnG3HJg0vvDE0iBcK2PJhywMYgNPtnRrwfTO+Wu9hZqZU+8qiwBUUYROlb4nMnNbQN1cDFmn4vKwBY1Q==" saltValue="qnPojVnRCTuFph3Z7WIX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674</v>
      </c>
      <c r="L45" s="60">
        <v>751</v>
      </c>
      <c r="M45" s="60">
        <v>923</v>
      </c>
      <c r="N45" s="60">
        <v>1213</v>
      </c>
      <c r="O45" s="61">
        <v>1380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x14ac:dyDescent="0.15">
      <c r="A48" s="48"/>
      <c r="B48" s="1236"/>
      <c r="C48" s="1237"/>
      <c r="D48" s="62"/>
      <c r="E48" s="1228" t="s">
        <v>15</v>
      </c>
      <c r="F48" s="1228"/>
      <c r="G48" s="1228"/>
      <c r="H48" s="1228"/>
      <c r="I48" s="1228"/>
      <c r="J48" s="1229"/>
      <c r="K48" s="63">
        <v>58</v>
      </c>
      <c r="L48" s="64">
        <v>70</v>
      </c>
      <c r="M48" s="64">
        <v>61</v>
      </c>
      <c r="N48" s="64">
        <v>30</v>
      </c>
      <c r="O48" s="65">
        <v>63</v>
      </c>
      <c r="P48" s="48"/>
      <c r="Q48" s="48"/>
      <c r="R48" s="48"/>
      <c r="S48" s="48"/>
      <c r="T48" s="48"/>
      <c r="U48" s="48"/>
    </row>
    <row r="49" spans="1:21" ht="30.75" customHeight="1" x14ac:dyDescent="0.15">
      <c r="A49" s="48"/>
      <c r="B49" s="1236"/>
      <c r="C49" s="1237"/>
      <c r="D49" s="62"/>
      <c r="E49" s="1228" t="s">
        <v>16</v>
      </c>
      <c r="F49" s="1228"/>
      <c r="G49" s="1228"/>
      <c r="H49" s="1228"/>
      <c r="I49" s="1228"/>
      <c r="J49" s="1229"/>
      <c r="K49" s="63">
        <v>23</v>
      </c>
      <c r="L49" s="64">
        <v>30</v>
      </c>
      <c r="M49" s="64">
        <v>34</v>
      </c>
      <c r="N49" s="64">
        <v>34</v>
      </c>
      <c r="O49" s="65">
        <v>32</v>
      </c>
      <c r="P49" s="48"/>
      <c r="Q49" s="48"/>
      <c r="R49" s="48"/>
      <c r="S49" s="48"/>
      <c r="T49" s="48"/>
      <c r="U49" s="48"/>
    </row>
    <row r="50" spans="1:21" ht="30.75" customHeight="1" x14ac:dyDescent="0.15">
      <c r="A50" s="48"/>
      <c r="B50" s="1236"/>
      <c r="C50" s="1237"/>
      <c r="D50" s="62"/>
      <c r="E50" s="1228" t="s">
        <v>17</v>
      </c>
      <c r="F50" s="1228"/>
      <c r="G50" s="1228"/>
      <c r="H50" s="1228"/>
      <c r="I50" s="1228"/>
      <c r="J50" s="1229"/>
      <c r="K50" s="63">
        <v>3</v>
      </c>
      <c r="L50" s="64">
        <v>3</v>
      </c>
      <c r="M50" s="64">
        <v>3</v>
      </c>
      <c r="N50" s="64">
        <v>2</v>
      </c>
      <c r="O50" s="65">
        <v>3</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1</v>
      </c>
      <c r="M51" s="64">
        <v>1</v>
      </c>
      <c r="N51" s="64">
        <v>1</v>
      </c>
      <c r="O51" s="65">
        <v>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446</v>
      </c>
      <c r="L52" s="64">
        <v>617</v>
      </c>
      <c r="M52" s="64">
        <v>804</v>
      </c>
      <c r="N52" s="64">
        <v>859</v>
      </c>
      <c r="O52" s="65">
        <v>1008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312</v>
      </c>
      <c r="L53" s="69">
        <v>238</v>
      </c>
      <c r="M53" s="69">
        <v>218</v>
      </c>
      <c r="N53" s="69">
        <v>421</v>
      </c>
      <c r="O53" s="70">
        <v>471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Lbb4FvTmUv8dAHQOeEI5nespNqdMfaPVjoIJBAn0yFLEQyGN03POOsgb4pC9y5WBU5SceqnsTf6G0VOPpAcNw==" saltValue="gWcj2gnkMwPJIkHfXbJNQ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42" t="s">
        <v>24</v>
      </c>
      <c r="C41" s="1243"/>
      <c r="D41" s="81"/>
      <c r="E41" s="1248" t="s">
        <v>25</v>
      </c>
      <c r="F41" s="1248"/>
      <c r="G41" s="1248"/>
      <c r="H41" s="1249"/>
      <c r="I41" s="82">
        <v>9665</v>
      </c>
      <c r="J41" s="83">
        <v>11019</v>
      </c>
      <c r="K41" s="83">
        <v>11523</v>
      </c>
      <c r="L41" s="83">
        <v>11942</v>
      </c>
      <c r="M41" s="84">
        <v>12310</v>
      </c>
    </row>
    <row r="42" spans="2:13" ht="27.75" customHeight="1" x14ac:dyDescent="0.15">
      <c r="B42" s="1244"/>
      <c r="C42" s="1245"/>
      <c r="D42" s="85"/>
      <c r="E42" s="1250" t="s">
        <v>26</v>
      </c>
      <c r="F42" s="1250"/>
      <c r="G42" s="1250"/>
      <c r="H42" s="1251"/>
      <c r="I42" s="86" t="s">
        <v>502</v>
      </c>
      <c r="J42" s="87" t="s">
        <v>502</v>
      </c>
      <c r="K42" s="87" t="s">
        <v>502</v>
      </c>
      <c r="L42" s="87" t="s">
        <v>502</v>
      </c>
      <c r="M42" s="88" t="s">
        <v>502</v>
      </c>
    </row>
    <row r="43" spans="2:13" ht="27.75" customHeight="1" x14ac:dyDescent="0.15">
      <c r="B43" s="1244"/>
      <c r="C43" s="1245"/>
      <c r="D43" s="85"/>
      <c r="E43" s="1250" t="s">
        <v>27</v>
      </c>
      <c r="F43" s="1250"/>
      <c r="G43" s="1250"/>
      <c r="H43" s="1251"/>
      <c r="I43" s="86">
        <v>872</v>
      </c>
      <c r="J43" s="87">
        <v>865</v>
      </c>
      <c r="K43" s="87">
        <v>841</v>
      </c>
      <c r="L43" s="87">
        <v>781</v>
      </c>
      <c r="M43" s="88">
        <v>716</v>
      </c>
    </row>
    <row r="44" spans="2:13" ht="27.75" customHeight="1" x14ac:dyDescent="0.15">
      <c r="B44" s="1244"/>
      <c r="C44" s="1245"/>
      <c r="D44" s="85"/>
      <c r="E44" s="1250" t="s">
        <v>28</v>
      </c>
      <c r="F44" s="1250"/>
      <c r="G44" s="1250"/>
      <c r="H44" s="1251"/>
      <c r="I44" s="86">
        <v>200</v>
      </c>
      <c r="J44" s="87">
        <v>179</v>
      </c>
      <c r="K44" s="87">
        <v>163</v>
      </c>
      <c r="L44" s="87">
        <v>132</v>
      </c>
      <c r="M44" s="88">
        <v>196</v>
      </c>
    </row>
    <row r="45" spans="2:13" ht="27.75" customHeight="1" x14ac:dyDescent="0.15">
      <c r="B45" s="1244"/>
      <c r="C45" s="1245"/>
      <c r="D45" s="85"/>
      <c r="E45" s="1250" t="s">
        <v>29</v>
      </c>
      <c r="F45" s="1250"/>
      <c r="G45" s="1250"/>
      <c r="H45" s="1251"/>
      <c r="I45" s="86">
        <v>1077</v>
      </c>
      <c r="J45" s="87">
        <v>966</v>
      </c>
      <c r="K45" s="87">
        <v>1006</v>
      </c>
      <c r="L45" s="87">
        <v>956</v>
      </c>
      <c r="M45" s="88">
        <v>825</v>
      </c>
    </row>
    <row r="46" spans="2:13" ht="27.75" customHeight="1" x14ac:dyDescent="0.15">
      <c r="B46" s="1244"/>
      <c r="C46" s="1245"/>
      <c r="D46" s="89"/>
      <c r="E46" s="1250" t="s">
        <v>30</v>
      </c>
      <c r="F46" s="1250"/>
      <c r="G46" s="1250"/>
      <c r="H46" s="1251"/>
      <c r="I46" s="86" t="s">
        <v>502</v>
      </c>
      <c r="J46" s="87" t="s">
        <v>502</v>
      </c>
      <c r="K46" s="87" t="s">
        <v>502</v>
      </c>
      <c r="L46" s="87" t="s">
        <v>502</v>
      </c>
      <c r="M46" s="88" t="s">
        <v>502</v>
      </c>
    </row>
    <row r="47" spans="2:13" ht="27.75" customHeight="1" x14ac:dyDescent="0.15">
      <c r="B47" s="1244"/>
      <c r="C47" s="1245"/>
      <c r="D47" s="90"/>
      <c r="E47" s="1252" t="s">
        <v>31</v>
      </c>
      <c r="F47" s="1253"/>
      <c r="G47" s="1253"/>
      <c r="H47" s="1254"/>
      <c r="I47" s="86" t="s">
        <v>502</v>
      </c>
      <c r="J47" s="87" t="s">
        <v>502</v>
      </c>
      <c r="K47" s="87" t="s">
        <v>502</v>
      </c>
      <c r="L47" s="87" t="s">
        <v>502</v>
      </c>
      <c r="M47" s="88" t="s">
        <v>502</v>
      </c>
    </row>
    <row r="48" spans="2:13" ht="27.75" customHeight="1" x14ac:dyDescent="0.15">
      <c r="B48" s="1244"/>
      <c r="C48" s="1245"/>
      <c r="D48" s="85"/>
      <c r="E48" s="1250" t="s">
        <v>32</v>
      </c>
      <c r="F48" s="1250"/>
      <c r="G48" s="1250"/>
      <c r="H48" s="1251"/>
      <c r="I48" s="86" t="s">
        <v>502</v>
      </c>
      <c r="J48" s="87" t="s">
        <v>502</v>
      </c>
      <c r="K48" s="87" t="s">
        <v>502</v>
      </c>
      <c r="L48" s="87" t="s">
        <v>502</v>
      </c>
      <c r="M48" s="88" t="s">
        <v>502</v>
      </c>
    </row>
    <row r="49" spans="2:13" ht="27.75" customHeight="1" x14ac:dyDescent="0.15">
      <c r="B49" s="1246"/>
      <c r="C49" s="1247"/>
      <c r="D49" s="85"/>
      <c r="E49" s="1250" t="s">
        <v>33</v>
      </c>
      <c r="F49" s="1250"/>
      <c r="G49" s="1250"/>
      <c r="H49" s="1251"/>
      <c r="I49" s="86" t="s">
        <v>502</v>
      </c>
      <c r="J49" s="87" t="s">
        <v>502</v>
      </c>
      <c r="K49" s="87" t="s">
        <v>502</v>
      </c>
      <c r="L49" s="87" t="s">
        <v>502</v>
      </c>
      <c r="M49" s="88" t="s">
        <v>502</v>
      </c>
    </row>
    <row r="50" spans="2:13" ht="27.75" customHeight="1" x14ac:dyDescent="0.15">
      <c r="B50" s="1255" t="s">
        <v>34</v>
      </c>
      <c r="C50" s="1256"/>
      <c r="D50" s="91"/>
      <c r="E50" s="1250" t="s">
        <v>35</v>
      </c>
      <c r="F50" s="1250"/>
      <c r="G50" s="1250"/>
      <c r="H50" s="1251"/>
      <c r="I50" s="86">
        <v>2502</v>
      </c>
      <c r="J50" s="87">
        <v>2316</v>
      </c>
      <c r="K50" s="87">
        <v>2480</v>
      </c>
      <c r="L50" s="87">
        <v>2259</v>
      </c>
      <c r="M50" s="88">
        <v>2190</v>
      </c>
    </row>
    <row r="51" spans="2:13" ht="27.75" customHeight="1" x14ac:dyDescent="0.15">
      <c r="B51" s="1244"/>
      <c r="C51" s="1245"/>
      <c r="D51" s="85"/>
      <c r="E51" s="1250" t="s">
        <v>36</v>
      </c>
      <c r="F51" s="1250"/>
      <c r="G51" s="1250"/>
      <c r="H51" s="1251"/>
      <c r="I51" s="86">
        <v>1060</v>
      </c>
      <c r="J51" s="87">
        <v>911</v>
      </c>
      <c r="K51" s="87">
        <v>793</v>
      </c>
      <c r="L51" s="87">
        <v>881</v>
      </c>
      <c r="M51" s="88">
        <v>1186</v>
      </c>
    </row>
    <row r="52" spans="2:13" ht="27.75" customHeight="1" x14ac:dyDescent="0.15">
      <c r="B52" s="1246"/>
      <c r="C52" s="1247"/>
      <c r="D52" s="85"/>
      <c r="E52" s="1250" t="s">
        <v>37</v>
      </c>
      <c r="F52" s="1250"/>
      <c r="G52" s="1250"/>
      <c r="H52" s="1251"/>
      <c r="I52" s="86">
        <v>6881</v>
      </c>
      <c r="J52" s="87">
        <v>7850</v>
      </c>
      <c r="K52" s="87">
        <v>9111</v>
      </c>
      <c r="L52" s="87">
        <v>8234</v>
      </c>
      <c r="M52" s="88">
        <v>8128</v>
      </c>
    </row>
    <row r="53" spans="2:13" ht="27.75" customHeight="1" thickBot="1" x14ac:dyDescent="0.2">
      <c r="B53" s="1257" t="s">
        <v>38</v>
      </c>
      <c r="C53" s="1258"/>
      <c r="D53" s="92"/>
      <c r="E53" s="1259" t="s">
        <v>39</v>
      </c>
      <c r="F53" s="1259"/>
      <c r="G53" s="1259"/>
      <c r="H53" s="1260"/>
      <c r="I53" s="93">
        <v>1370</v>
      </c>
      <c r="J53" s="94">
        <v>1951</v>
      </c>
      <c r="K53" s="94">
        <v>1148</v>
      </c>
      <c r="L53" s="94">
        <v>2437</v>
      </c>
      <c r="M53" s="95">
        <v>2543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Pkb5wBNM2WMca3KmC37qdz5w1x+XrnPCnn4Q+MeFsLtYsyJsO2nWETjkOkj6Zyav8iQ8bMSCb8eBJNoMgjaYg==" saltValue="HlRBj3dHoRaWCLmR3WHp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9" t="s">
        <v>42</v>
      </c>
      <c r="D55" s="1269"/>
      <c r="E55" s="1270"/>
      <c r="F55" s="107">
        <v>315</v>
      </c>
      <c r="G55" s="107">
        <v>264</v>
      </c>
      <c r="H55" s="108">
        <v>319</v>
      </c>
    </row>
    <row r="56" spans="2:8" ht="52.5" customHeight="1" x14ac:dyDescent="0.15">
      <c r="B56" s="109"/>
      <c r="C56" s="1271" t="s">
        <v>43</v>
      </c>
      <c r="D56" s="1271"/>
      <c r="E56" s="1272"/>
      <c r="F56" s="110">
        <v>1275</v>
      </c>
      <c r="G56" s="110">
        <v>1133</v>
      </c>
      <c r="H56" s="111">
        <v>1256</v>
      </c>
    </row>
    <row r="57" spans="2:8" ht="53.25" customHeight="1" x14ac:dyDescent="0.15">
      <c r="B57" s="109"/>
      <c r="C57" s="1273" t="s">
        <v>44</v>
      </c>
      <c r="D57" s="1273"/>
      <c r="E57" s="1274"/>
      <c r="F57" s="112">
        <v>805</v>
      </c>
      <c r="G57" s="112">
        <v>718</v>
      </c>
      <c r="H57" s="113">
        <v>501</v>
      </c>
    </row>
    <row r="58" spans="2:8" ht="45.75" customHeight="1" x14ac:dyDescent="0.15">
      <c r="B58" s="114"/>
      <c r="C58" s="1261" t="s">
        <v>575</v>
      </c>
      <c r="D58" s="1262"/>
      <c r="E58" s="1263"/>
      <c r="F58" s="115">
        <v>395</v>
      </c>
      <c r="G58" s="115">
        <v>248</v>
      </c>
      <c r="H58" s="116">
        <v>181</v>
      </c>
    </row>
    <row r="59" spans="2:8" ht="45.75" customHeight="1" x14ac:dyDescent="0.15">
      <c r="B59" s="114"/>
      <c r="C59" s="1261" t="s">
        <v>576</v>
      </c>
      <c r="D59" s="1262"/>
      <c r="E59" s="1263"/>
      <c r="F59" s="115">
        <v>127</v>
      </c>
      <c r="G59" s="115">
        <v>127</v>
      </c>
      <c r="H59" s="116">
        <v>127</v>
      </c>
    </row>
    <row r="60" spans="2:8" ht="45.75" customHeight="1" x14ac:dyDescent="0.15">
      <c r="B60" s="114"/>
      <c r="C60" s="1261" t="s">
        <v>577</v>
      </c>
      <c r="D60" s="1262"/>
      <c r="E60" s="1263"/>
      <c r="F60" s="115">
        <v>99</v>
      </c>
      <c r="G60" s="115">
        <v>149</v>
      </c>
      <c r="H60" s="116">
        <v>89</v>
      </c>
    </row>
    <row r="61" spans="2:8" ht="45.75" customHeight="1" x14ac:dyDescent="0.15">
      <c r="B61" s="114"/>
      <c r="C61" s="1261" t="s">
        <v>578</v>
      </c>
      <c r="D61" s="1262"/>
      <c r="E61" s="1263"/>
      <c r="F61" s="115">
        <v>35</v>
      </c>
      <c r="G61" s="115">
        <v>35</v>
      </c>
      <c r="H61" s="116">
        <v>35</v>
      </c>
    </row>
    <row r="62" spans="2:8" ht="45.75" customHeight="1" thickBot="1" x14ac:dyDescent="0.2">
      <c r="B62" s="117"/>
      <c r="C62" s="1264" t="s">
        <v>579</v>
      </c>
      <c r="D62" s="1265"/>
      <c r="E62" s="1266"/>
      <c r="F62" s="118">
        <v>30</v>
      </c>
      <c r="G62" s="118">
        <v>30</v>
      </c>
      <c r="H62" s="119">
        <v>30</v>
      </c>
    </row>
    <row r="63" spans="2:8" ht="52.5" customHeight="1" thickBot="1" x14ac:dyDescent="0.2">
      <c r="B63" s="120"/>
      <c r="C63" s="1267" t="s">
        <v>45</v>
      </c>
      <c r="D63" s="1267"/>
      <c r="E63" s="1268"/>
      <c r="F63" s="121">
        <v>2395</v>
      </c>
      <c r="G63" s="121">
        <v>2115</v>
      </c>
      <c r="H63" s="122">
        <v>2076</v>
      </c>
    </row>
    <row r="64" spans="2:8" ht="15" customHeight="1" x14ac:dyDescent="0.15"/>
    <row r="65" ht="0" hidden="1" customHeight="1" x14ac:dyDescent="0.15"/>
    <row r="66" ht="0" hidden="1" customHeight="1" x14ac:dyDescent="0.15"/>
  </sheetData>
  <sheetProtection algorithmName="SHA-512" hashValue="eMKw3MOz0NkCS4ge0wJ+TfPQ4z7KpS8RN0onMJafsXkoUF/ALNzQ2w+NLxMt0WcJw07wwpMjeXn+Rkr44YKQew==" saltValue="NOF+IQrysd3ILZ2keoro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584</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545</v>
      </c>
      <c r="BQ50" s="1280"/>
      <c r="BR50" s="1280"/>
      <c r="BS50" s="1280"/>
      <c r="BT50" s="1280"/>
      <c r="BU50" s="1280"/>
      <c r="BV50" s="1280"/>
      <c r="BW50" s="1280"/>
      <c r="BX50" s="1280" t="s">
        <v>546</v>
      </c>
      <c r="BY50" s="1280"/>
      <c r="BZ50" s="1280"/>
      <c r="CA50" s="1280"/>
      <c r="CB50" s="1280"/>
      <c r="CC50" s="1280"/>
      <c r="CD50" s="1280"/>
      <c r="CE50" s="1280"/>
      <c r="CF50" s="1280" t="s">
        <v>547</v>
      </c>
      <c r="CG50" s="1280"/>
      <c r="CH50" s="1280"/>
      <c r="CI50" s="1280"/>
      <c r="CJ50" s="1280"/>
      <c r="CK50" s="1280"/>
      <c r="CL50" s="1280"/>
      <c r="CM50" s="1280"/>
      <c r="CN50" s="1280" t="s">
        <v>548</v>
      </c>
      <c r="CO50" s="1280"/>
      <c r="CP50" s="1280"/>
      <c r="CQ50" s="1280"/>
      <c r="CR50" s="1280"/>
      <c r="CS50" s="1280"/>
      <c r="CT50" s="1280"/>
      <c r="CU50" s="1280"/>
      <c r="CV50" s="1280" t="s">
        <v>549</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585</v>
      </c>
      <c r="AO51" s="1278"/>
      <c r="AP51" s="1278"/>
      <c r="AQ51" s="1278"/>
      <c r="AR51" s="1278"/>
      <c r="AS51" s="1278"/>
      <c r="AT51" s="1278"/>
      <c r="AU51" s="1278"/>
      <c r="AV51" s="1278"/>
      <c r="AW51" s="1278"/>
      <c r="AX51" s="1278"/>
      <c r="AY51" s="1278"/>
      <c r="AZ51" s="1278"/>
      <c r="BA51" s="1278"/>
      <c r="BB51" s="1278" t="s">
        <v>589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591</v>
      </c>
      <c r="AO55" s="1280"/>
      <c r="AP55" s="1280"/>
      <c r="AQ55" s="1280"/>
      <c r="AR55" s="1280"/>
      <c r="AS55" s="1280"/>
      <c r="AT55" s="1280"/>
      <c r="AU55" s="1280"/>
      <c r="AV55" s="1280"/>
      <c r="AW55" s="1280"/>
      <c r="AX55" s="1280"/>
      <c r="AY55" s="1280"/>
      <c r="AZ55" s="1280"/>
      <c r="BA55" s="1280"/>
      <c r="BB55" s="1278" t="s">
        <v>592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584</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545</v>
      </c>
      <c r="BQ72" s="1280"/>
      <c r="BR72" s="1280"/>
      <c r="BS72" s="1280"/>
      <c r="BT72" s="1280"/>
      <c r="BU72" s="1280"/>
      <c r="BV72" s="1280"/>
      <c r="BW72" s="1280"/>
      <c r="BX72" s="1280" t="s">
        <v>546</v>
      </c>
      <c r="BY72" s="1280"/>
      <c r="BZ72" s="1280"/>
      <c r="CA72" s="1280"/>
      <c r="CB72" s="1280"/>
      <c r="CC72" s="1280"/>
      <c r="CD72" s="1280"/>
      <c r="CE72" s="1280"/>
      <c r="CF72" s="1280" t="s">
        <v>547</v>
      </c>
      <c r="CG72" s="1280"/>
      <c r="CH72" s="1280"/>
      <c r="CI72" s="1280"/>
      <c r="CJ72" s="1280"/>
      <c r="CK72" s="1280"/>
      <c r="CL72" s="1280"/>
      <c r="CM72" s="1280"/>
      <c r="CN72" s="1280" t="s">
        <v>548</v>
      </c>
      <c r="CO72" s="1280"/>
      <c r="CP72" s="1280"/>
      <c r="CQ72" s="1280"/>
      <c r="CR72" s="1280"/>
      <c r="CS72" s="1280"/>
      <c r="CT72" s="1280"/>
      <c r="CU72" s="1280"/>
      <c r="CV72" s="1280" t="s">
        <v>549</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585</v>
      </c>
      <c r="AO73" s="1278"/>
      <c r="AP73" s="1278"/>
      <c r="AQ73" s="1278"/>
      <c r="AR73" s="1278"/>
      <c r="AS73" s="1278"/>
      <c r="AT73" s="1278"/>
      <c r="AU73" s="1278"/>
      <c r="AV73" s="1278"/>
      <c r="AW73" s="1278"/>
      <c r="AX73" s="1278"/>
      <c r="AY73" s="1278"/>
      <c r="AZ73" s="1278"/>
      <c r="BA73" s="1278"/>
      <c r="BB73" s="1278" t="s">
        <v>589</v>
      </c>
      <c r="BC73" s="1278"/>
      <c r="BD73" s="1278"/>
      <c r="BE73" s="1278"/>
      <c r="BF73" s="1278"/>
      <c r="BG73" s="1278"/>
      <c r="BH73" s="1278"/>
      <c r="BI73" s="1278"/>
      <c r="BJ73" s="1278"/>
      <c r="BK73" s="1278"/>
      <c r="BL73" s="1278"/>
      <c r="BM73" s="1278"/>
      <c r="BN73" s="1278"/>
      <c r="BO73" s="1278"/>
      <c r="BP73" s="1275">
        <v>46.1</v>
      </c>
      <c r="BQ73" s="1275"/>
      <c r="BR73" s="1275"/>
      <c r="BS73" s="1275"/>
      <c r="BT73" s="1275"/>
      <c r="BU73" s="1275"/>
      <c r="BV73" s="1275"/>
      <c r="BW73" s="1275"/>
      <c r="BX73" s="1275">
        <v>67.400000000000006</v>
      </c>
      <c r="BY73" s="1275"/>
      <c r="BZ73" s="1275"/>
      <c r="CA73" s="1275"/>
      <c r="CB73" s="1275"/>
      <c r="CC73" s="1275"/>
      <c r="CD73" s="1275"/>
      <c r="CE73" s="1275"/>
      <c r="CF73" s="1275">
        <v>38.700000000000003</v>
      </c>
      <c r="CG73" s="1275"/>
      <c r="CH73" s="1275"/>
      <c r="CI73" s="1275"/>
      <c r="CJ73" s="1275"/>
      <c r="CK73" s="1275"/>
      <c r="CL73" s="1275"/>
      <c r="CM73" s="1275"/>
      <c r="CN73" s="1275">
        <v>81.5</v>
      </c>
      <c r="CO73" s="1275"/>
      <c r="CP73" s="1275"/>
      <c r="CQ73" s="1275"/>
      <c r="CR73" s="1275"/>
      <c r="CS73" s="1275"/>
      <c r="CT73" s="1275"/>
      <c r="CU73" s="1275"/>
      <c r="CV73" s="1275">
        <v>82.7</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594</v>
      </c>
      <c r="BC75" s="1278"/>
      <c r="BD75" s="1278"/>
      <c r="BE75" s="1278"/>
      <c r="BF75" s="1278"/>
      <c r="BG75" s="1278"/>
      <c r="BH75" s="1278"/>
      <c r="BI75" s="1278"/>
      <c r="BJ75" s="1278"/>
      <c r="BK75" s="1278"/>
      <c r="BL75" s="1278"/>
      <c r="BM75" s="1278"/>
      <c r="BN75" s="1278"/>
      <c r="BO75" s="1278"/>
      <c r="BP75" s="1275">
        <v>10.3</v>
      </c>
      <c r="BQ75" s="1275"/>
      <c r="BR75" s="1275"/>
      <c r="BS75" s="1275"/>
      <c r="BT75" s="1275"/>
      <c r="BU75" s="1275"/>
      <c r="BV75" s="1275"/>
      <c r="BW75" s="1275"/>
      <c r="BX75" s="1275">
        <v>9.8000000000000007</v>
      </c>
      <c r="BY75" s="1275"/>
      <c r="BZ75" s="1275"/>
      <c r="CA75" s="1275"/>
      <c r="CB75" s="1275"/>
      <c r="CC75" s="1275"/>
      <c r="CD75" s="1275"/>
      <c r="CE75" s="1275"/>
      <c r="CF75" s="1275">
        <v>8.6</v>
      </c>
      <c r="CG75" s="1275"/>
      <c r="CH75" s="1275"/>
      <c r="CI75" s="1275"/>
      <c r="CJ75" s="1275"/>
      <c r="CK75" s="1275"/>
      <c r="CL75" s="1275"/>
      <c r="CM75" s="1275"/>
      <c r="CN75" s="1275">
        <v>9.8000000000000007</v>
      </c>
      <c r="CO75" s="1275"/>
      <c r="CP75" s="1275"/>
      <c r="CQ75" s="1275"/>
      <c r="CR75" s="1275"/>
      <c r="CS75" s="1275"/>
      <c r="CT75" s="1275"/>
      <c r="CU75" s="1275"/>
      <c r="CV75" s="1275">
        <v>12.1</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595</v>
      </c>
      <c r="AO77" s="1280"/>
      <c r="AP77" s="1280"/>
      <c r="AQ77" s="1280"/>
      <c r="AR77" s="1280"/>
      <c r="AS77" s="1280"/>
      <c r="AT77" s="1280"/>
      <c r="AU77" s="1280"/>
      <c r="AV77" s="1280"/>
      <c r="AW77" s="1280"/>
      <c r="AX77" s="1280"/>
      <c r="AY77" s="1280"/>
      <c r="AZ77" s="1280"/>
      <c r="BA77" s="1280"/>
      <c r="BB77" s="1278" t="s">
        <v>596</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597</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9.1</v>
      </c>
      <c r="BY79" s="1275"/>
      <c r="BZ79" s="1275"/>
      <c r="CA79" s="1275"/>
      <c r="CB79" s="1275"/>
      <c r="CC79" s="1275"/>
      <c r="CD79" s="1275"/>
      <c r="CE79" s="1275"/>
      <c r="CF79" s="1275">
        <v>8.6</v>
      </c>
      <c r="CG79" s="1275"/>
      <c r="CH79" s="1275"/>
      <c r="CI79" s="1275"/>
      <c r="CJ79" s="1275"/>
      <c r="CK79" s="1275"/>
      <c r="CL79" s="1275"/>
      <c r="CM79" s="1275"/>
      <c r="CN79" s="1275">
        <v>8.5</v>
      </c>
      <c r="CO79" s="1275"/>
      <c r="CP79" s="1275"/>
      <c r="CQ79" s="1275"/>
      <c r="CR79" s="1275"/>
      <c r="CS79" s="1275"/>
      <c r="CT79" s="1275"/>
      <c r="CU79" s="1275"/>
      <c r="CV79" s="1275">
        <v>8.5</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EQLcJix6eWMFFXFZNFicvaVwgjgs8pVtt1kg4DMT7Kz+/M+mXd1gdRtGOjOqYY2+F10bySzstd9tMK+iioEIg==" saltValue="jSIi31qAGrfWiod7Ewk7z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DflS2NjVNGOUe27GNfcZcbLf0lRvr/x++IxYq2Gs4mKeBFJXwEBBRy2gTHqh+V2cHa5yh+EKTepipDUdmxKJw==" saltValue="uISmpZMme+CMzqISk3Na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1agCvs1y4nM2Nv2a8tt8PTUlSlFND1W4m7yD1eaD/aTYWwwR6U/Bj7BEp81vftZGJOZmekyKwvzoOd5PRA+tQ==" saltValue="jkpLzOahEnHV05AY/kAp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542</v>
      </c>
      <c r="G2" s="136"/>
      <c r="H2" s="137"/>
    </row>
    <row r="3" spans="1:8" x14ac:dyDescent="0.15">
      <c r="A3" s="133" t="s">
        <v>535</v>
      </c>
      <c r="B3" s="138"/>
      <c r="C3" s="139"/>
      <c r="D3" s="140">
        <v>587009</v>
      </c>
      <c r="E3" s="141"/>
      <c r="F3" s="142">
        <v>174587</v>
      </c>
      <c r="G3" s="143"/>
      <c r="H3" s="144"/>
    </row>
    <row r="4" spans="1:8" x14ac:dyDescent="0.15">
      <c r="A4" s="145"/>
      <c r="B4" s="146"/>
      <c r="C4" s="147"/>
      <c r="D4" s="148">
        <v>128356</v>
      </c>
      <c r="E4" s="149"/>
      <c r="F4" s="150">
        <v>79695</v>
      </c>
      <c r="G4" s="151"/>
      <c r="H4" s="152"/>
    </row>
    <row r="5" spans="1:8" x14ac:dyDescent="0.15">
      <c r="A5" s="133" t="s">
        <v>537</v>
      </c>
      <c r="B5" s="138"/>
      <c r="C5" s="139"/>
      <c r="D5" s="140">
        <v>413655</v>
      </c>
      <c r="E5" s="141"/>
      <c r="F5" s="142">
        <v>175675</v>
      </c>
      <c r="G5" s="143"/>
      <c r="H5" s="144"/>
    </row>
    <row r="6" spans="1:8" x14ac:dyDescent="0.15">
      <c r="A6" s="145"/>
      <c r="B6" s="146"/>
      <c r="C6" s="147"/>
      <c r="D6" s="148">
        <v>222839</v>
      </c>
      <c r="E6" s="149"/>
      <c r="F6" s="150">
        <v>87698</v>
      </c>
      <c r="G6" s="151"/>
      <c r="H6" s="152"/>
    </row>
    <row r="7" spans="1:8" x14ac:dyDescent="0.15">
      <c r="A7" s="133" t="s">
        <v>538</v>
      </c>
      <c r="B7" s="138"/>
      <c r="C7" s="139"/>
      <c r="D7" s="140">
        <v>217667</v>
      </c>
      <c r="E7" s="141"/>
      <c r="F7" s="142">
        <v>162193</v>
      </c>
      <c r="G7" s="143"/>
      <c r="H7" s="144"/>
    </row>
    <row r="8" spans="1:8" x14ac:dyDescent="0.15">
      <c r="A8" s="145"/>
      <c r="B8" s="146"/>
      <c r="C8" s="147"/>
      <c r="D8" s="148">
        <v>135183</v>
      </c>
      <c r="E8" s="149"/>
      <c r="F8" s="150">
        <v>79985</v>
      </c>
      <c r="G8" s="151"/>
      <c r="H8" s="152"/>
    </row>
    <row r="9" spans="1:8" x14ac:dyDescent="0.15">
      <c r="A9" s="133" t="s">
        <v>539</v>
      </c>
      <c r="B9" s="138"/>
      <c r="C9" s="139"/>
      <c r="D9" s="140">
        <v>224607</v>
      </c>
      <c r="E9" s="141"/>
      <c r="F9" s="142">
        <v>168868</v>
      </c>
      <c r="G9" s="143"/>
      <c r="H9" s="144"/>
    </row>
    <row r="10" spans="1:8" x14ac:dyDescent="0.15">
      <c r="A10" s="145"/>
      <c r="B10" s="146"/>
      <c r="C10" s="147"/>
      <c r="D10" s="148">
        <v>158464</v>
      </c>
      <c r="E10" s="149"/>
      <c r="F10" s="150">
        <v>79360</v>
      </c>
      <c r="G10" s="151"/>
      <c r="H10" s="152"/>
    </row>
    <row r="11" spans="1:8" x14ac:dyDescent="0.15">
      <c r="A11" s="133" t="s">
        <v>540</v>
      </c>
      <c r="B11" s="138"/>
      <c r="C11" s="139"/>
      <c r="D11" s="140">
        <v>271344</v>
      </c>
      <c r="E11" s="141"/>
      <c r="F11" s="142">
        <v>202870</v>
      </c>
      <c r="G11" s="143"/>
      <c r="H11" s="144"/>
    </row>
    <row r="12" spans="1:8" x14ac:dyDescent="0.15">
      <c r="A12" s="145"/>
      <c r="B12" s="146"/>
      <c r="C12" s="153"/>
      <c r="D12" s="148">
        <v>63520</v>
      </c>
      <c r="E12" s="149"/>
      <c r="F12" s="150">
        <v>79735</v>
      </c>
      <c r="G12" s="151"/>
      <c r="H12" s="152"/>
    </row>
    <row r="13" spans="1:8" x14ac:dyDescent="0.15">
      <c r="A13" s="133"/>
      <c r="B13" s="138"/>
      <c r="C13" s="154"/>
      <c r="D13" s="155">
        <v>342856</v>
      </c>
      <c r="E13" s="156"/>
      <c r="F13" s="157">
        <v>176839</v>
      </c>
      <c r="G13" s="158"/>
      <c r="H13" s="144"/>
    </row>
    <row r="14" spans="1:8" x14ac:dyDescent="0.15">
      <c r="A14" s="145"/>
      <c r="B14" s="146"/>
      <c r="C14" s="147"/>
      <c r="D14" s="148">
        <v>141672</v>
      </c>
      <c r="E14" s="149"/>
      <c r="F14" s="150">
        <v>81295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2.7</v>
      </c>
      <c r="C19" s="159">
        <f>ROUND(VALUE(SUBSTITUTE(実質収支比率等に係る経年分析!G$48,"▲","-")),2)</f>
        <v>3.42</v>
      </c>
      <c r="D19" s="159">
        <f>ROUND(VALUE(SUBSTITUTE(実質収支比率等に係る経年分析!H$48,"▲","-")),2)</f>
        <v>3.75</v>
      </c>
      <c r="E19" s="159">
        <f>ROUND(VALUE(SUBSTITUTE(実質収支比率等に係る経年分析!I$48,"▲","-")),2)</f>
        <v>4.51</v>
      </c>
      <c r="F19" s="159">
        <f>ROUND(VALUE(SUBSTITUTE(実質収支比率等に係る経年分析!J$48,"▲","-")),2)</f>
        <v>6.61</v>
      </c>
    </row>
    <row r="20" spans="1:11" x14ac:dyDescent="0.15">
      <c r="A20" s="159" t="s">
        <v>49</v>
      </c>
      <c r="B20" s="159">
        <f>ROUND(VALUE(SUBSTITUTE(実質収支比率等に係る経年分析!F$47,"▲","-")),2)</f>
        <v>9.51</v>
      </c>
      <c r="C20" s="159">
        <f>ROUND(VALUE(SUBSTITUTE(実質収支比率等に係る経年分析!G$47,"▲","-")),2)</f>
        <v>7.88</v>
      </c>
      <c r="D20" s="159">
        <f>ROUND(VALUE(SUBSTITUTE(実質収支比率等に係る経年分析!H$47,"▲","-")),2)</f>
        <v>8.5299999999999994</v>
      </c>
      <c r="E20" s="159">
        <f>ROUND(VALUE(SUBSTITUTE(実質収支比率等に係る経年分析!I$47,"▲","-")),2)</f>
        <v>6.97</v>
      </c>
      <c r="F20" s="159">
        <f>ROUND(VALUE(SUBSTITUTE(実質収支比率等に係る経年分析!J$47,"▲","-")),2)</f>
        <v>8.09</v>
      </c>
    </row>
    <row r="21" spans="1:11" x14ac:dyDescent="0.15">
      <c r="A21" s="159" t="s">
        <v>50</v>
      </c>
      <c r="B21" s="159">
        <f>IF(ISNUMBER(VALUE(SUBSTITUTE(実質収支比率等に係る経年分析!F$49,"▲","-"))),ROUND(VALUE(SUBSTITUTE(実質収支比率等に係る経年分析!F$49,"▲","-")),2),NA())</f>
        <v>-1.18</v>
      </c>
      <c r="C21" s="159">
        <f>IF(ISNUMBER(VALUE(SUBSTITUTE(実質収支比率等に係る経年分析!G$49,"▲","-"))),ROUND(VALUE(SUBSTITUTE(実質収支比率等に係る経年分析!G$49,"▲","-")),2),NA())</f>
        <v>-0.57999999999999996</v>
      </c>
      <c r="D21" s="159">
        <f>IF(ISNUMBER(VALUE(SUBSTITUTE(実質収支比率等に係る経年分析!H$49,"▲","-"))),ROUND(VALUE(SUBSTITUTE(実質収支比率等に係る経年分析!H$49,"▲","-")),2),NA())</f>
        <v>1.78</v>
      </c>
      <c r="E21" s="159">
        <f>IF(ISNUMBER(VALUE(SUBSTITUTE(実質収支比率等に係る経年分析!I$49,"▲","-"))),ROUND(VALUE(SUBSTITUTE(実質収支比率等に係る経年分析!I$49,"▲","-")),2),NA())</f>
        <v>-0.5</v>
      </c>
      <c r="F21" s="159">
        <f>IF(ISNUMBER(VALUE(SUBSTITUTE(実質収支比率等に係る経年分析!J$49,"▲","-"))),ROUND(VALUE(SUBSTITUTE(実質収支比率等に係る経年分析!J$49,"▲","-")),2),NA())</f>
        <v>3.67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0.52</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x14ac:dyDescent="0.15">
      <c r="A33" s="160" t="e">
        <f>IF(連結実質赤字比率に係る赤字・黒字の構成分析!C$37="",NA(),連結実質赤字比率に係る赤字・黒字の構成分析!C$37)</f>
        <v>#N/A</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#VALUE!</v>
      </c>
      <c r="I33" s="160" t="e">
        <f>IF(ROUND(VALUE(SUBSTITUTE(連結実質赤字比率に係る赤字・黒字の構成分析!I$37,"▲", "-")), 2) &gt;= 0, ABS(ROUND(VALUE(SUBSTITUTE(連結実質赤字比率に係る赤字・黒字の構成分析!I$37,"▲", "-")), 2)), NA())</f>
        <v>#VALUE!</v>
      </c>
      <c r="J33" s="160" t="e">
        <f>IF(ROUND(VALUE(SUBSTITUTE(連結実質赤字比率に係る赤字・黒字の構成分析!J$37,"▲", "-")), 2) &lt; 0, ABS(ROUND(VALUE(SUBSTITUTE(連結実質赤字比率に係る赤字・黒字の構成分析!J$37,"▲", "-")), 2)), NA())</f>
        <v>#VALUE!</v>
      </c>
      <c r="K33" s="160" t="e">
        <f>IF(ROUND(VALUE(SUBSTITUTE(連結実質赤字比率に係る赤字・黒字の構成分析!J$37,"▲", "-")), 2) &gt;= 0, ABS(ROUND(VALUE(SUBSTITUTE(連結実質赤字比率に係る赤字・黒字の構成分析!J$37,"▲", "-")), 2)), NA())</f>
        <v>#VALUE!</v>
      </c>
    </row>
    <row r="34" spans="1:16" x14ac:dyDescent="0.15">
      <c r="A34" s="160" t="str">
        <f>IF(連結実質赤字比率に係る赤字・黒字の構成分析!C$36="",NA(),連結実質赤字比率に係る赤字・黒字の構成分析!C$36)</f>
        <v>公共下水道事業特別会計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0.28999999999999998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0.26</v>
      </c>
    </row>
    <row r="35" spans="1:16" x14ac:dyDescent="0.15">
      <c r="A35" s="160" t="str">
        <f>IF(連結実質赤字比率に係る赤字・黒字の構成分析!C$35="",NA(),連結実質赤字比率に係る赤字・黒字の構成分析!C$35)</f>
        <v>国民健康保険東川町立診療所特別会計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2.77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0.75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0.87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2.69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3.42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3.74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4.51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6.61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446</v>
      </c>
      <c r="E42" s="161"/>
      <c r="F42" s="161"/>
      <c r="G42" s="161">
        <f>'実質公債費比率（分子）の構造'!L$52</f>
        <v>617</v>
      </c>
      <c r="H42" s="161"/>
      <c r="I42" s="161"/>
      <c r="J42" s="161">
        <f>'実質公債費比率（分子）の構造'!M$52</f>
        <v>804</v>
      </c>
      <c r="K42" s="161"/>
      <c r="L42" s="161"/>
      <c r="M42" s="161">
        <f>'実質公債費比率（分子）の構造'!N$52</f>
        <v>859</v>
      </c>
      <c r="N42" s="161"/>
      <c r="O42" s="161"/>
      <c r="P42" s="161">
        <f>'実質公債費比率（分子）の構造'!O$52</f>
        <v>1008</v>
      </c>
    </row>
    <row r="43" spans="1:16" x14ac:dyDescent="0.15">
      <c r="A43" s="161" t="s">
        <v>58</v>
      </c>
      <c r="B43" s="161">
        <f>'実質公債費比率（分子）の構造'!K$51</f>
        <v>0</v>
      </c>
      <c r="C43" s="161"/>
      <c r="D43" s="161"/>
      <c r="E43" s="161">
        <f>'実質公債費比率（分子）の構造'!L$51</f>
        <v>1</v>
      </c>
      <c r="F43" s="161"/>
      <c r="G43" s="161"/>
      <c r="H43" s="161">
        <f>'実質公債費比率（分子）の構造'!M$51</f>
        <v>1</v>
      </c>
      <c r="I43" s="161"/>
      <c r="J43" s="161"/>
      <c r="K43" s="161">
        <f>'実質公債費比率（分子）の構造'!N$51</f>
        <v>1</v>
      </c>
      <c r="L43" s="161"/>
      <c r="M43" s="161"/>
      <c r="N43" s="161">
        <f>'実質公債費比率（分子）の構造'!O$51</f>
        <v>1</v>
      </c>
      <c r="O43" s="161"/>
      <c r="P43" s="161"/>
    </row>
    <row r="44" spans="1:16" x14ac:dyDescent="0.15">
      <c r="A44" s="161" t="s">
        <v>59</v>
      </c>
      <c r="B44" s="161">
        <f>'実質公債費比率（分子）の構造'!K$50</f>
        <v>3</v>
      </c>
      <c r="C44" s="161"/>
      <c r="D44" s="161"/>
      <c r="E44" s="161">
        <f>'実質公債費比率（分子）の構造'!L$50</f>
        <v>3</v>
      </c>
      <c r="F44" s="161"/>
      <c r="G44" s="161"/>
      <c r="H44" s="161">
        <f>'実質公債費比率（分子）の構造'!M$50</f>
        <v>3</v>
      </c>
      <c r="I44" s="161"/>
      <c r="J44" s="161"/>
      <c r="K44" s="161">
        <f>'実質公債費比率（分子）の構造'!N$50</f>
        <v>2</v>
      </c>
      <c r="L44" s="161"/>
      <c r="M44" s="161"/>
      <c r="N44" s="161">
        <f>'実質公債費比率（分子）の構造'!O$50</f>
        <v>3</v>
      </c>
      <c r="O44" s="161"/>
      <c r="P44" s="161"/>
    </row>
    <row r="45" spans="1:16" x14ac:dyDescent="0.15">
      <c r="A45" s="161" t="s">
        <v>60</v>
      </c>
      <c r="B45" s="161">
        <f>'実質公債費比率（分子）の構造'!K$49</f>
        <v>23</v>
      </c>
      <c r="C45" s="161"/>
      <c r="D45" s="161"/>
      <c r="E45" s="161">
        <f>'実質公債費比率（分子）の構造'!L$49</f>
        <v>30</v>
      </c>
      <c r="F45" s="161"/>
      <c r="G45" s="161"/>
      <c r="H45" s="161">
        <f>'実質公債費比率（分子）の構造'!M$49</f>
        <v>34</v>
      </c>
      <c r="I45" s="161"/>
      <c r="J45" s="161"/>
      <c r="K45" s="161">
        <f>'実質公債費比率（分子）の構造'!N$49</f>
        <v>34</v>
      </c>
      <c r="L45" s="161"/>
      <c r="M45" s="161"/>
      <c r="N45" s="161">
        <f>'実質公債費比率（分子）の構造'!O$49</f>
        <v>32</v>
      </c>
      <c r="O45" s="161"/>
      <c r="P45" s="161"/>
    </row>
    <row r="46" spans="1:16" x14ac:dyDescent="0.15">
      <c r="A46" s="161" t="s">
        <v>61</v>
      </c>
      <c r="B46" s="161">
        <f>'実質公債費比率（分子）の構造'!K$48</f>
        <v>58</v>
      </c>
      <c r="C46" s="161"/>
      <c r="D46" s="161"/>
      <c r="E46" s="161">
        <f>'実質公債費比率（分子）の構造'!L$48</f>
        <v>70</v>
      </c>
      <c r="F46" s="161"/>
      <c r="G46" s="161"/>
      <c r="H46" s="161">
        <f>'実質公債費比率（分子）の構造'!M$48</f>
        <v>61</v>
      </c>
      <c r="I46" s="161"/>
      <c r="J46" s="161"/>
      <c r="K46" s="161">
        <f>'実質公債費比率（分子）の構造'!N$48</f>
        <v>30</v>
      </c>
      <c r="L46" s="161"/>
      <c r="M46" s="161"/>
      <c r="N46" s="161">
        <f>'実質公債費比率（分子）の構造'!O$48</f>
        <v>63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674</v>
      </c>
      <c r="C49" s="161"/>
      <c r="D49" s="161"/>
      <c r="E49" s="161">
        <f>'実質公債費比率（分子）の構造'!L$45</f>
        <v>751</v>
      </c>
      <c r="F49" s="161"/>
      <c r="G49" s="161"/>
      <c r="H49" s="161">
        <f>'実質公債費比率（分子）の構造'!M$45</f>
        <v>923</v>
      </c>
      <c r="I49" s="161"/>
      <c r="J49" s="161"/>
      <c r="K49" s="161">
        <f>'実質公債費比率（分子）の構造'!N$45</f>
        <v>1213</v>
      </c>
      <c r="L49" s="161"/>
      <c r="M49" s="161"/>
      <c r="N49" s="161">
        <f>'実質公債費比率（分子）の構造'!O$45</f>
        <v>1380</v>
      </c>
      <c r="O49" s="161"/>
      <c r="P49" s="161"/>
    </row>
    <row r="50" spans="1:16" x14ac:dyDescent="0.15">
      <c r="A50" s="161" t="s">
        <v>65</v>
      </c>
      <c r="B50" s="161" t="e">
        <f>NA()</f>
        <v>#N/A</v>
      </c>
      <c r="C50" s="161">
        <f>IF(ISNUMBER('実質公債費比率（分子）の構造'!K$53),'実質公債費比率（分子）の構造'!K$53,NA())</f>
        <v>312</v>
      </c>
      <c r="D50" s="161" t="e">
        <f>NA()</f>
        <v>#N/A</v>
      </c>
      <c r="E50" s="161" t="e">
        <f>NA()</f>
        <v>#N/A</v>
      </c>
      <c r="F50" s="161">
        <f>IF(ISNUMBER('実質公債費比率（分子）の構造'!L$53),'実質公債費比率（分子）の構造'!L$53,NA())</f>
        <v>238</v>
      </c>
      <c r="G50" s="161" t="e">
        <f>NA()</f>
        <v>#N/A</v>
      </c>
      <c r="H50" s="161" t="e">
        <f>NA()</f>
        <v>#N/A</v>
      </c>
      <c r="I50" s="161">
        <f>IF(ISNUMBER('実質公債費比率（分子）の構造'!M$53),'実質公債費比率（分子）の構造'!M$53,NA())</f>
        <v>218</v>
      </c>
      <c r="J50" s="161" t="e">
        <f>NA()</f>
        <v>#N/A</v>
      </c>
      <c r="K50" s="161" t="e">
        <f>NA()</f>
        <v>#N/A</v>
      </c>
      <c r="L50" s="161">
        <f>IF(ISNUMBER('実質公債費比率（分子）の構造'!N$53),'実質公債費比率（分子）の構造'!N$53,NA())</f>
        <v>421</v>
      </c>
      <c r="M50" s="161" t="e">
        <f>NA()</f>
        <v>#N/A</v>
      </c>
      <c r="N50" s="161" t="e">
        <f>NA()</f>
        <v>#N/A</v>
      </c>
      <c r="O50" s="161">
        <f>IF(ISNUMBER('実質公債費比率（分子）の構造'!O$53),'実質公債費比率（分子）の構造'!O$53,NA())</f>
        <v>471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6881</v>
      </c>
      <c r="E56" s="160"/>
      <c r="F56" s="160"/>
      <c r="G56" s="160">
        <f>'将来負担比率（分子）の構造'!J$52</f>
        <v>7850</v>
      </c>
      <c r="H56" s="160"/>
      <c r="I56" s="160"/>
      <c r="J56" s="160">
        <f>'将来負担比率（分子）の構造'!K$52</f>
        <v>9111</v>
      </c>
      <c r="K56" s="160"/>
      <c r="L56" s="160"/>
      <c r="M56" s="160">
        <f>'将来負担比率（分子）の構造'!L$52</f>
        <v>8234</v>
      </c>
      <c r="N56" s="160"/>
      <c r="O56" s="160"/>
      <c r="P56" s="160">
        <f>'将来負担比率（分子）の構造'!M$52</f>
        <v>8128</v>
      </c>
    </row>
    <row r="57" spans="1:16" x14ac:dyDescent="0.15">
      <c r="A57" s="160" t="s">
        <v>36</v>
      </c>
      <c r="B57" s="160"/>
      <c r="C57" s="160"/>
      <c r="D57" s="160">
        <f>'将来負担比率（分子）の構造'!I$51</f>
        <v>1060</v>
      </c>
      <c r="E57" s="160"/>
      <c r="F57" s="160"/>
      <c r="G57" s="160">
        <f>'将来負担比率（分子）の構造'!J$51</f>
        <v>911</v>
      </c>
      <c r="H57" s="160"/>
      <c r="I57" s="160"/>
      <c r="J57" s="160">
        <f>'将来負担比率（分子）の構造'!K$51</f>
        <v>793</v>
      </c>
      <c r="K57" s="160"/>
      <c r="L57" s="160"/>
      <c r="M57" s="160">
        <f>'将来負担比率（分子）の構造'!L$51</f>
        <v>881</v>
      </c>
      <c r="N57" s="160"/>
      <c r="O57" s="160"/>
      <c r="P57" s="160">
        <f>'将来負担比率（分子）の構造'!M$51</f>
        <v>1186</v>
      </c>
    </row>
    <row r="58" spans="1:16" x14ac:dyDescent="0.15">
      <c r="A58" s="160" t="s">
        <v>35</v>
      </c>
      <c r="B58" s="160"/>
      <c r="C58" s="160"/>
      <c r="D58" s="160">
        <f>'将来負担比率（分子）の構造'!I$50</f>
        <v>2502</v>
      </c>
      <c r="E58" s="160"/>
      <c r="F58" s="160"/>
      <c r="G58" s="160">
        <f>'将来負担比率（分子）の構造'!J$50</f>
        <v>2316</v>
      </c>
      <c r="H58" s="160"/>
      <c r="I58" s="160"/>
      <c r="J58" s="160">
        <f>'将来負担比率（分子）の構造'!K$50</f>
        <v>2480</v>
      </c>
      <c r="K58" s="160"/>
      <c r="L58" s="160"/>
      <c r="M58" s="160">
        <f>'将来負担比率（分子）の構造'!L$50</f>
        <v>2259</v>
      </c>
      <c r="N58" s="160"/>
      <c r="O58" s="160"/>
      <c r="P58" s="160">
        <f>'将来負担比率（分子）の構造'!M$50</f>
        <v>2190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1077</v>
      </c>
      <c r="C62" s="160"/>
      <c r="D62" s="160"/>
      <c r="E62" s="160">
        <f>'将来負担比率（分子）の構造'!J$45</f>
        <v>966</v>
      </c>
      <c r="F62" s="160"/>
      <c r="G62" s="160"/>
      <c r="H62" s="160">
        <f>'将来負担比率（分子）の構造'!K$45</f>
        <v>1006</v>
      </c>
      <c r="I62" s="160"/>
      <c r="J62" s="160"/>
      <c r="K62" s="160">
        <f>'将来負担比率（分子）の構造'!L$45</f>
        <v>956</v>
      </c>
      <c r="L62" s="160"/>
      <c r="M62" s="160"/>
      <c r="N62" s="160">
        <f>'将来負担比率（分子）の構造'!M$45</f>
        <v>825</v>
      </c>
      <c r="O62" s="160"/>
      <c r="P62" s="160"/>
    </row>
    <row r="63" spans="1:16" x14ac:dyDescent="0.15">
      <c r="A63" s="160" t="s">
        <v>28</v>
      </c>
      <c r="B63" s="160">
        <f>'将来負担比率（分子）の構造'!I$44</f>
        <v>200</v>
      </c>
      <c r="C63" s="160"/>
      <c r="D63" s="160"/>
      <c r="E63" s="160">
        <f>'将来負担比率（分子）の構造'!J$44</f>
        <v>179</v>
      </c>
      <c r="F63" s="160"/>
      <c r="G63" s="160"/>
      <c r="H63" s="160">
        <f>'将来負担比率（分子）の構造'!K$44</f>
        <v>163</v>
      </c>
      <c r="I63" s="160"/>
      <c r="J63" s="160"/>
      <c r="K63" s="160">
        <f>'将来負担比率（分子）の構造'!L$44</f>
        <v>132</v>
      </c>
      <c r="L63" s="160"/>
      <c r="M63" s="160"/>
      <c r="N63" s="160">
        <f>'将来負担比率（分子）の構造'!M$44</f>
        <v>196</v>
      </c>
      <c r="O63" s="160"/>
      <c r="P63" s="160"/>
    </row>
    <row r="64" spans="1:16" x14ac:dyDescent="0.15">
      <c r="A64" s="160" t="s">
        <v>27</v>
      </c>
      <c r="B64" s="160">
        <f>'将来負担比率（分子）の構造'!I$43</f>
        <v>872</v>
      </c>
      <c r="C64" s="160"/>
      <c r="D64" s="160"/>
      <c r="E64" s="160">
        <f>'将来負担比率（分子）の構造'!J$43</f>
        <v>865</v>
      </c>
      <c r="F64" s="160"/>
      <c r="G64" s="160"/>
      <c r="H64" s="160">
        <f>'将来負担比率（分子）の構造'!K$43</f>
        <v>841</v>
      </c>
      <c r="I64" s="160"/>
      <c r="J64" s="160"/>
      <c r="K64" s="160">
        <f>'将来負担比率（分子）の構造'!L$43</f>
        <v>781</v>
      </c>
      <c r="L64" s="160"/>
      <c r="M64" s="160"/>
      <c r="N64" s="160">
        <f>'将来負担比率（分子）の構造'!M$43</f>
        <v>716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9665</v>
      </c>
      <c r="C66" s="160"/>
      <c r="D66" s="160"/>
      <c r="E66" s="160">
        <f>'将来負担比率（分子）の構造'!J$41</f>
        <v>11019</v>
      </c>
      <c r="F66" s="160"/>
      <c r="G66" s="160"/>
      <c r="H66" s="160">
        <f>'将来負担比率（分子）の構造'!K$41</f>
        <v>11523</v>
      </c>
      <c r="I66" s="160"/>
      <c r="J66" s="160"/>
      <c r="K66" s="160">
        <f>'将来負担比率（分子）の構造'!L$41</f>
        <v>11942</v>
      </c>
      <c r="L66" s="160"/>
      <c r="M66" s="160"/>
      <c r="N66" s="160">
        <f>'将来負担比率（分子）の構造'!M$41</f>
        <v>12310</v>
      </c>
      <c r="O66" s="160"/>
      <c r="P66" s="160"/>
    </row>
    <row r="67" spans="1:16" x14ac:dyDescent="0.15">
      <c r="A67" s="160" t="s">
        <v>69</v>
      </c>
      <c r="B67" s="160" t="e">
        <f>NA()</f>
        <v>#N/A</v>
      </c>
      <c r="C67" s="160">
        <f>IF(ISNUMBER('将来負担比率（分子）の構造'!I$53), IF('将来負担比率（分子）の構造'!I$53 &lt; 0, 0, '将来負担比率（分子）の構造'!I$53), NA())</f>
        <v>1370</v>
      </c>
      <c r="D67" s="160" t="e">
        <f>NA()</f>
        <v>#N/A</v>
      </c>
      <c r="E67" s="160" t="e">
        <f>NA()</f>
        <v>#N/A</v>
      </c>
      <c r="F67" s="160">
        <f>IF(ISNUMBER('将来負担比率（分子）の構造'!J$53), IF('将来負担比率（分子）の構造'!J$53 &lt; 0, 0, '将来負担比率（分子）の構造'!J$53), NA())</f>
        <v>1951</v>
      </c>
      <c r="G67" s="160" t="e">
        <f>NA()</f>
        <v>#N/A</v>
      </c>
      <c r="H67" s="160" t="e">
        <f>NA()</f>
        <v>#N/A</v>
      </c>
      <c r="I67" s="160">
        <f>IF(ISNUMBER('将来負担比率（分子）の構造'!K$53), IF('将来負担比率（分子）の構造'!K$53 &lt; 0, 0, '将来負担比率（分子）の構造'!K$53), NA())</f>
        <v>1148</v>
      </c>
      <c r="J67" s="160" t="e">
        <f>NA()</f>
        <v>#N/A</v>
      </c>
      <c r="K67" s="160" t="e">
        <f>NA()</f>
        <v>#N/A</v>
      </c>
      <c r="L67" s="160">
        <f>IF(ISNUMBER('将来負担比率（分子）の構造'!L$53), IF('将来負担比率（分子）の構造'!L$53 &lt; 0, 0, '将来負担比率（分子）の構造'!L$53), NA())</f>
        <v>2437</v>
      </c>
      <c r="M67" s="160" t="e">
        <f>NA()</f>
        <v>#N/A</v>
      </c>
      <c r="N67" s="160" t="e">
        <f>NA()</f>
        <v>#N/A</v>
      </c>
      <c r="O67" s="160">
        <f>IF(ISNUMBER('将来負担比率（分子）の構造'!M$53), IF('将来負担比率（分子）の構造'!M$53 &lt; 0, 0, '将来負担比率（分子）の構造'!M$53), NA())</f>
        <v>2543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315</v>
      </c>
      <c r="C72" s="164">
        <f>基金残高に係る経年分析!G55</f>
        <v>264</v>
      </c>
      <c r="D72" s="164">
        <f>基金残高に係る経年分析!H55</f>
        <v>319</v>
      </c>
    </row>
    <row r="73" spans="1:16" x14ac:dyDescent="0.15">
      <c r="A73" s="163" t="s">
        <v>72</v>
      </c>
      <c r="B73" s="164">
        <f>基金残高に係る経年分析!F56</f>
        <v>1275</v>
      </c>
      <c r="C73" s="164">
        <f>基金残高に係る経年分析!G56</f>
        <v>1133</v>
      </c>
      <c r="D73" s="164">
        <f>基金残高に係る経年分析!H56</f>
        <v>1256</v>
      </c>
    </row>
    <row r="74" spans="1:16" x14ac:dyDescent="0.15">
      <c r="A74" s="163" t="s">
        <v>73</v>
      </c>
      <c r="B74" s="164">
        <f>基金残高に係る経年分析!F57</f>
        <v>805</v>
      </c>
      <c r="C74" s="164">
        <f>基金残高に係る経年分析!G57</f>
        <v>718</v>
      </c>
      <c r="D74" s="164">
        <f>基金残高に係る経年分析!H57</f>
        <v>501</v>
      </c>
    </row>
  </sheetData>
  <sheetProtection algorithmName="SHA-512" hashValue="tj2uFYbXukbKkt31DUUxi90AX9VgUWGbpDgo3dXdi9lTIGnucBiW8nXISJLMDUKn46tk7i7YA3uQE1UpvwCE2g==" saltValue="/aBHF6i4awZz2Cs1QlcR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213</v>
      </c>
      <c r="DI1" s="636"/>
      <c r="DJ1" s="636"/>
      <c r="DK1" s="636"/>
      <c r="DL1" s="636"/>
      <c r="DM1" s="636"/>
      <c r="DN1" s="637"/>
      <c r="DO1" s="205"/>
      <c r="DP1" s="635" t="s">
        <v>214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4" t="s">
        <v>222</v>
      </c>
      <c r="AQ4" s="644"/>
      <c r="AR4" s="644"/>
      <c r="AS4" s="644"/>
      <c r="AT4" s="644"/>
      <c r="AU4" s="644"/>
      <c r="AV4" s="644"/>
      <c r="AW4" s="644"/>
      <c r="AX4" s="644"/>
      <c r="AY4" s="644"/>
      <c r="AZ4" s="644"/>
      <c r="BA4" s="644"/>
      <c r="BB4" s="644"/>
      <c r="BC4" s="644"/>
      <c r="BD4" s="644"/>
      <c r="BE4" s="644"/>
      <c r="BF4" s="644"/>
      <c r="BG4" s="644" t="s">
        <v>223</v>
      </c>
      <c r="BH4" s="644"/>
      <c r="BI4" s="644"/>
      <c r="BJ4" s="644"/>
      <c r="BK4" s="644"/>
      <c r="BL4" s="644"/>
      <c r="BM4" s="644"/>
      <c r="BN4" s="644"/>
      <c r="BO4" s="644" t="s">
        <v>220</v>
      </c>
      <c r="BP4" s="644"/>
      <c r="BQ4" s="644"/>
      <c r="BR4" s="644"/>
      <c r="BS4" s="644" t="s">
        <v>224</v>
      </c>
      <c r="BT4" s="644"/>
      <c r="BU4" s="644"/>
      <c r="BV4" s="644"/>
      <c r="BW4" s="644"/>
      <c r="BX4" s="644"/>
      <c r="BY4" s="644"/>
      <c r="BZ4" s="644"/>
      <c r="CA4" s="644"/>
      <c r="CB4" s="644"/>
      <c r="CD4" s="641" t="s">
        <v>225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226</v>
      </c>
      <c r="C5" s="646"/>
      <c r="D5" s="646"/>
      <c r="E5" s="646"/>
      <c r="F5" s="646"/>
      <c r="G5" s="646"/>
      <c r="H5" s="646"/>
      <c r="I5" s="646"/>
      <c r="J5" s="646"/>
      <c r="K5" s="646"/>
      <c r="L5" s="646"/>
      <c r="M5" s="646"/>
      <c r="N5" s="646"/>
      <c r="O5" s="646"/>
      <c r="P5" s="646"/>
      <c r="Q5" s="647"/>
      <c r="R5" s="648">
        <v>921631</v>
      </c>
      <c r="S5" s="649"/>
      <c r="T5" s="649"/>
      <c r="U5" s="649"/>
      <c r="V5" s="649"/>
      <c r="W5" s="649"/>
      <c r="X5" s="649"/>
      <c r="Y5" s="650"/>
      <c r="Z5" s="651">
        <v>9.3000000000000007</v>
      </c>
      <c r="AA5" s="651"/>
      <c r="AB5" s="651"/>
      <c r="AC5" s="651"/>
      <c r="AD5" s="652">
        <v>921631</v>
      </c>
      <c r="AE5" s="652"/>
      <c r="AF5" s="652"/>
      <c r="AG5" s="652"/>
      <c r="AH5" s="652"/>
      <c r="AI5" s="652"/>
      <c r="AJ5" s="652"/>
      <c r="AK5" s="652"/>
      <c r="AL5" s="653">
        <v>23.2</v>
      </c>
      <c r="AM5" s="654"/>
      <c r="AN5" s="654"/>
      <c r="AO5" s="655"/>
      <c r="AP5" s="645" t="s">
        <v>227</v>
      </c>
      <c r="AQ5" s="646"/>
      <c r="AR5" s="646"/>
      <c r="AS5" s="646"/>
      <c r="AT5" s="646"/>
      <c r="AU5" s="646"/>
      <c r="AV5" s="646"/>
      <c r="AW5" s="646"/>
      <c r="AX5" s="646"/>
      <c r="AY5" s="646"/>
      <c r="AZ5" s="646"/>
      <c r="BA5" s="646"/>
      <c r="BB5" s="646"/>
      <c r="BC5" s="646"/>
      <c r="BD5" s="646"/>
      <c r="BE5" s="646"/>
      <c r="BF5" s="647"/>
      <c r="BG5" s="659">
        <v>899217</v>
      </c>
      <c r="BH5" s="660"/>
      <c r="BI5" s="660"/>
      <c r="BJ5" s="660"/>
      <c r="BK5" s="660"/>
      <c r="BL5" s="660"/>
      <c r="BM5" s="660"/>
      <c r="BN5" s="661"/>
      <c r="BO5" s="662">
        <v>97.6</v>
      </c>
      <c r="BP5" s="662"/>
      <c r="BQ5" s="662"/>
      <c r="BR5" s="662"/>
      <c r="BS5" s="663">
        <v>11621</v>
      </c>
      <c r="BT5" s="663"/>
      <c r="BU5" s="663"/>
      <c r="BV5" s="663"/>
      <c r="BW5" s="663"/>
      <c r="BX5" s="663"/>
      <c r="BY5" s="663"/>
      <c r="BZ5" s="663"/>
      <c r="CA5" s="663"/>
      <c r="CB5" s="667"/>
      <c r="CD5" s="641" t="s">
        <v>222</v>
      </c>
      <c r="CE5" s="642"/>
      <c r="CF5" s="642"/>
      <c r="CG5" s="642"/>
      <c r="CH5" s="642"/>
      <c r="CI5" s="642"/>
      <c r="CJ5" s="642"/>
      <c r="CK5" s="642"/>
      <c r="CL5" s="642"/>
      <c r="CM5" s="642"/>
      <c r="CN5" s="642"/>
      <c r="CO5" s="642"/>
      <c r="CP5" s="642"/>
      <c r="CQ5" s="643"/>
      <c r="CR5" s="641" t="s">
        <v>228</v>
      </c>
      <c r="CS5" s="642"/>
      <c r="CT5" s="642"/>
      <c r="CU5" s="642"/>
      <c r="CV5" s="642"/>
      <c r="CW5" s="642"/>
      <c r="CX5" s="642"/>
      <c r="CY5" s="643"/>
      <c r="CZ5" s="641" t="s">
        <v>220</v>
      </c>
      <c r="DA5" s="642"/>
      <c r="DB5" s="642"/>
      <c r="DC5" s="643"/>
      <c r="DD5" s="641" t="s">
        <v>229</v>
      </c>
      <c r="DE5" s="642"/>
      <c r="DF5" s="642"/>
      <c r="DG5" s="642"/>
      <c r="DH5" s="642"/>
      <c r="DI5" s="642"/>
      <c r="DJ5" s="642"/>
      <c r="DK5" s="642"/>
      <c r="DL5" s="642"/>
      <c r="DM5" s="642"/>
      <c r="DN5" s="642"/>
      <c r="DO5" s="642"/>
      <c r="DP5" s="643"/>
      <c r="DQ5" s="641" t="s">
        <v>230</v>
      </c>
      <c r="DR5" s="642"/>
      <c r="DS5" s="642"/>
      <c r="DT5" s="642"/>
      <c r="DU5" s="642"/>
      <c r="DV5" s="642"/>
      <c r="DW5" s="642"/>
      <c r="DX5" s="642"/>
      <c r="DY5" s="642"/>
      <c r="DZ5" s="642"/>
      <c r="EA5" s="642"/>
      <c r="EB5" s="642"/>
      <c r="EC5" s="643"/>
    </row>
    <row r="6" spans="2:143" ht="11.25" customHeight="1" x14ac:dyDescent="0.15">
      <c r="B6" s="656" t="s">
        <v>231</v>
      </c>
      <c r="C6" s="657"/>
      <c r="D6" s="657"/>
      <c r="E6" s="657"/>
      <c r="F6" s="657"/>
      <c r="G6" s="657"/>
      <c r="H6" s="657"/>
      <c r="I6" s="657"/>
      <c r="J6" s="657"/>
      <c r="K6" s="657"/>
      <c r="L6" s="657"/>
      <c r="M6" s="657"/>
      <c r="N6" s="657"/>
      <c r="O6" s="657"/>
      <c r="P6" s="657"/>
      <c r="Q6" s="658"/>
      <c r="R6" s="659">
        <v>75316</v>
      </c>
      <c r="S6" s="660"/>
      <c r="T6" s="660"/>
      <c r="U6" s="660"/>
      <c r="V6" s="660"/>
      <c r="W6" s="660"/>
      <c r="X6" s="660"/>
      <c r="Y6" s="661"/>
      <c r="Z6" s="662">
        <v>0.8</v>
      </c>
      <c r="AA6" s="662"/>
      <c r="AB6" s="662"/>
      <c r="AC6" s="662"/>
      <c r="AD6" s="663">
        <v>75316</v>
      </c>
      <c r="AE6" s="663"/>
      <c r="AF6" s="663"/>
      <c r="AG6" s="663"/>
      <c r="AH6" s="663"/>
      <c r="AI6" s="663"/>
      <c r="AJ6" s="663"/>
      <c r="AK6" s="663"/>
      <c r="AL6" s="664">
        <v>1.9</v>
      </c>
      <c r="AM6" s="665"/>
      <c r="AN6" s="665"/>
      <c r="AO6" s="666"/>
      <c r="AP6" s="656" t="s">
        <v>232</v>
      </c>
      <c r="AQ6" s="657"/>
      <c r="AR6" s="657"/>
      <c r="AS6" s="657"/>
      <c r="AT6" s="657"/>
      <c r="AU6" s="657"/>
      <c r="AV6" s="657"/>
      <c r="AW6" s="657"/>
      <c r="AX6" s="657"/>
      <c r="AY6" s="657"/>
      <c r="AZ6" s="657"/>
      <c r="BA6" s="657"/>
      <c r="BB6" s="657"/>
      <c r="BC6" s="657"/>
      <c r="BD6" s="657"/>
      <c r="BE6" s="657"/>
      <c r="BF6" s="658"/>
      <c r="BG6" s="659">
        <v>899217</v>
      </c>
      <c r="BH6" s="660"/>
      <c r="BI6" s="660"/>
      <c r="BJ6" s="660"/>
      <c r="BK6" s="660"/>
      <c r="BL6" s="660"/>
      <c r="BM6" s="660"/>
      <c r="BN6" s="661"/>
      <c r="BO6" s="662">
        <v>97.6</v>
      </c>
      <c r="BP6" s="662"/>
      <c r="BQ6" s="662"/>
      <c r="BR6" s="662"/>
      <c r="BS6" s="663">
        <v>11621</v>
      </c>
      <c r="BT6" s="663"/>
      <c r="BU6" s="663"/>
      <c r="BV6" s="663"/>
      <c r="BW6" s="663"/>
      <c r="BX6" s="663"/>
      <c r="BY6" s="663"/>
      <c r="BZ6" s="663"/>
      <c r="CA6" s="663"/>
      <c r="CB6" s="667"/>
      <c r="CD6" s="670" t="s">
        <v>233</v>
      </c>
      <c r="CE6" s="671"/>
      <c r="CF6" s="671"/>
      <c r="CG6" s="671"/>
      <c r="CH6" s="671"/>
      <c r="CI6" s="671"/>
      <c r="CJ6" s="671"/>
      <c r="CK6" s="671"/>
      <c r="CL6" s="671"/>
      <c r="CM6" s="671"/>
      <c r="CN6" s="671"/>
      <c r="CO6" s="671"/>
      <c r="CP6" s="671"/>
      <c r="CQ6" s="672"/>
      <c r="CR6" s="659">
        <v>67540</v>
      </c>
      <c r="CS6" s="660"/>
      <c r="CT6" s="660"/>
      <c r="CU6" s="660"/>
      <c r="CV6" s="660"/>
      <c r="CW6" s="660"/>
      <c r="CX6" s="660"/>
      <c r="CY6" s="661"/>
      <c r="CZ6" s="653">
        <v>0.7</v>
      </c>
      <c r="DA6" s="654"/>
      <c r="DB6" s="654"/>
      <c r="DC6" s="673"/>
      <c r="DD6" s="668" t="s">
        <v>234</v>
      </c>
      <c r="DE6" s="660"/>
      <c r="DF6" s="660"/>
      <c r="DG6" s="660"/>
      <c r="DH6" s="660"/>
      <c r="DI6" s="660"/>
      <c r="DJ6" s="660"/>
      <c r="DK6" s="660"/>
      <c r="DL6" s="660"/>
      <c r="DM6" s="660"/>
      <c r="DN6" s="660"/>
      <c r="DO6" s="660"/>
      <c r="DP6" s="661"/>
      <c r="DQ6" s="668">
        <v>67540</v>
      </c>
      <c r="DR6" s="660"/>
      <c r="DS6" s="660"/>
      <c r="DT6" s="660"/>
      <c r="DU6" s="660"/>
      <c r="DV6" s="660"/>
      <c r="DW6" s="660"/>
      <c r="DX6" s="660"/>
      <c r="DY6" s="660"/>
      <c r="DZ6" s="660"/>
      <c r="EA6" s="660"/>
      <c r="EB6" s="660"/>
      <c r="EC6" s="669"/>
    </row>
    <row r="7" spans="2:143" ht="11.25" customHeight="1" x14ac:dyDescent="0.15">
      <c r="B7" s="656" t="s">
        <v>235</v>
      </c>
      <c r="C7" s="657"/>
      <c r="D7" s="657"/>
      <c r="E7" s="657"/>
      <c r="F7" s="657"/>
      <c r="G7" s="657"/>
      <c r="H7" s="657"/>
      <c r="I7" s="657"/>
      <c r="J7" s="657"/>
      <c r="K7" s="657"/>
      <c r="L7" s="657"/>
      <c r="M7" s="657"/>
      <c r="N7" s="657"/>
      <c r="O7" s="657"/>
      <c r="P7" s="657"/>
      <c r="Q7" s="658"/>
      <c r="R7" s="659">
        <v>1255</v>
      </c>
      <c r="S7" s="660"/>
      <c r="T7" s="660"/>
      <c r="U7" s="660"/>
      <c r="V7" s="660"/>
      <c r="W7" s="660"/>
      <c r="X7" s="660"/>
      <c r="Y7" s="661"/>
      <c r="Z7" s="662">
        <v>0</v>
      </c>
      <c r="AA7" s="662"/>
      <c r="AB7" s="662"/>
      <c r="AC7" s="662"/>
      <c r="AD7" s="663">
        <v>1255</v>
      </c>
      <c r="AE7" s="663"/>
      <c r="AF7" s="663"/>
      <c r="AG7" s="663"/>
      <c r="AH7" s="663"/>
      <c r="AI7" s="663"/>
      <c r="AJ7" s="663"/>
      <c r="AK7" s="663"/>
      <c r="AL7" s="664">
        <v>0</v>
      </c>
      <c r="AM7" s="665"/>
      <c r="AN7" s="665"/>
      <c r="AO7" s="666"/>
      <c r="AP7" s="656" t="s">
        <v>236</v>
      </c>
      <c r="AQ7" s="657"/>
      <c r="AR7" s="657"/>
      <c r="AS7" s="657"/>
      <c r="AT7" s="657"/>
      <c r="AU7" s="657"/>
      <c r="AV7" s="657"/>
      <c r="AW7" s="657"/>
      <c r="AX7" s="657"/>
      <c r="AY7" s="657"/>
      <c r="AZ7" s="657"/>
      <c r="BA7" s="657"/>
      <c r="BB7" s="657"/>
      <c r="BC7" s="657"/>
      <c r="BD7" s="657"/>
      <c r="BE7" s="657"/>
      <c r="BF7" s="658"/>
      <c r="BG7" s="659">
        <v>354725</v>
      </c>
      <c r="BH7" s="660"/>
      <c r="BI7" s="660"/>
      <c r="BJ7" s="660"/>
      <c r="BK7" s="660"/>
      <c r="BL7" s="660"/>
      <c r="BM7" s="660"/>
      <c r="BN7" s="661"/>
      <c r="BO7" s="662">
        <v>38.5</v>
      </c>
      <c r="BP7" s="662"/>
      <c r="BQ7" s="662"/>
      <c r="BR7" s="662"/>
      <c r="BS7" s="663">
        <v>11621</v>
      </c>
      <c r="BT7" s="663"/>
      <c r="BU7" s="663"/>
      <c r="BV7" s="663"/>
      <c r="BW7" s="663"/>
      <c r="BX7" s="663"/>
      <c r="BY7" s="663"/>
      <c r="BZ7" s="663"/>
      <c r="CA7" s="663"/>
      <c r="CB7" s="667"/>
      <c r="CD7" s="674" t="s">
        <v>237</v>
      </c>
      <c r="CE7" s="675"/>
      <c r="CF7" s="675"/>
      <c r="CG7" s="675"/>
      <c r="CH7" s="675"/>
      <c r="CI7" s="675"/>
      <c r="CJ7" s="675"/>
      <c r="CK7" s="675"/>
      <c r="CL7" s="675"/>
      <c r="CM7" s="675"/>
      <c r="CN7" s="675"/>
      <c r="CO7" s="675"/>
      <c r="CP7" s="675"/>
      <c r="CQ7" s="676"/>
      <c r="CR7" s="659">
        <v>3556887</v>
      </c>
      <c r="CS7" s="660"/>
      <c r="CT7" s="660"/>
      <c r="CU7" s="660"/>
      <c r="CV7" s="660"/>
      <c r="CW7" s="660"/>
      <c r="CX7" s="660"/>
      <c r="CY7" s="661"/>
      <c r="CZ7" s="662">
        <v>37</v>
      </c>
      <c r="DA7" s="662"/>
      <c r="DB7" s="662"/>
      <c r="DC7" s="662"/>
      <c r="DD7" s="668">
        <v>1395782</v>
      </c>
      <c r="DE7" s="660"/>
      <c r="DF7" s="660"/>
      <c r="DG7" s="660"/>
      <c r="DH7" s="660"/>
      <c r="DI7" s="660"/>
      <c r="DJ7" s="660"/>
      <c r="DK7" s="660"/>
      <c r="DL7" s="660"/>
      <c r="DM7" s="660"/>
      <c r="DN7" s="660"/>
      <c r="DO7" s="660"/>
      <c r="DP7" s="661"/>
      <c r="DQ7" s="668">
        <v>1338337</v>
      </c>
      <c r="DR7" s="660"/>
      <c r="DS7" s="660"/>
      <c r="DT7" s="660"/>
      <c r="DU7" s="660"/>
      <c r="DV7" s="660"/>
      <c r="DW7" s="660"/>
      <c r="DX7" s="660"/>
      <c r="DY7" s="660"/>
      <c r="DZ7" s="660"/>
      <c r="EA7" s="660"/>
      <c r="EB7" s="660"/>
      <c r="EC7" s="669"/>
    </row>
    <row r="8" spans="2:143" ht="11.25" customHeight="1" x14ac:dyDescent="0.15">
      <c r="B8" s="656" t="s">
        <v>238</v>
      </c>
      <c r="C8" s="657"/>
      <c r="D8" s="657"/>
      <c r="E8" s="657"/>
      <c r="F8" s="657"/>
      <c r="G8" s="657"/>
      <c r="H8" s="657"/>
      <c r="I8" s="657"/>
      <c r="J8" s="657"/>
      <c r="K8" s="657"/>
      <c r="L8" s="657"/>
      <c r="M8" s="657"/>
      <c r="N8" s="657"/>
      <c r="O8" s="657"/>
      <c r="P8" s="657"/>
      <c r="Q8" s="658"/>
      <c r="R8" s="659">
        <v>1783</v>
      </c>
      <c r="S8" s="660"/>
      <c r="T8" s="660"/>
      <c r="U8" s="660"/>
      <c r="V8" s="660"/>
      <c r="W8" s="660"/>
      <c r="X8" s="660"/>
      <c r="Y8" s="661"/>
      <c r="Z8" s="662">
        <v>0</v>
      </c>
      <c r="AA8" s="662"/>
      <c r="AB8" s="662"/>
      <c r="AC8" s="662"/>
      <c r="AD8" s="663">
        <v>1783</v>
      </c>
      <c r="AE8" s="663"/>
      <c r="AF8" s="663"/>
      <c r="AG8" s="663"/>
      <c r="AH8" s="663"/>
      <c r="AI8" s="663"/>
      <c r="AJ8" s="663"/>
      <c r="AK8" s="663"/>
      <c r="AL8" s="664">
        <v>0</v>
      </c>
      <c r="AM8" s="665"/>
      <c r="AN8" s="665"/>
      <c r="AO8" s="666"/>
      <c r="AP8" s="656" t="s">
        <v>239</v>
      </c>
      <c r="AQ8" s="657"/>
      <c r="AR8" s="657"/>
      <c r="AS8" s="657"/>
      <c r="AT8" s="657"/>
      <c r="AU8" s="657"/>
      <c r="AV8" s="657"/>
      <c r="AW8" s="657"/>
      <c r="AX8" s="657"/>
      <c r="AY8" s="657"/>
      <c r="AZ8" s="657"/>
      <c r="BA8" s="657"/>
      <c r="BB8" s="657"/>
      <c r="BC8" s="657"/>
      <c r="BD8" s="657"/>
      <c r="BE8" s="657"/>
      <c r="BF8" s="658"/>
      <c r="BG8" s="659">
        <v>12884</v>
      </c>
      <c r="BH8" s="660"/>
      <c r="BI8" s="660"/>
      <c r="BJ8" s="660"/>
      <c r="BK8" s="660"/>
      <c r="BL8" s="660"/>
      <c r="BM8" s="660"/>
      <c r="BN8" s="661"/>
      <c r="BO8" s="662">
        <v>1.4</v>
      </c>
      <c r="BP8" s="662"/>
      <c r="BQ8" s="662"/>
      <c r="BR8" s="662"/>
      <c r="BS8" s="668" t="s">
        <v>234</v>
      </c>
      <c r="BT8" s="660"/>
      <c r="BU8" s="660"/>
      <c r="BV8" s="660"/>
      <c r="BW8" s="660"/>
      <c r="BX8" s="660"/>
      <c r="BY8" s="660"/>
      <c r="BZ8" s="660"/>
      <c r="CA8" s="660"/>
      <c r="CB8" s="669"/>
      <c r="CD8" s="674" t="s">
        <v>240</v>
      </c>
      <c r="CE8" s="675"/>
      <c r="CF8" s="675"/>
      <c r="CG8" s="675"/>
      <c r="CH8" s="675"/>
      <c r="CI8" s="675"/>
      <c r="CJ8" s="675"/>
      <c r="CK8" s="675"/>
      <c r="CL8" s="675"/>
      <c r="CM8" s="675"/>
      <c r="CN8" s="675"/>
      <c r="CO8" s="675"/>
      <c r="CP8" s="675"/>
      <c r="CQ8" s="676"/>
      <c r="CR8" s="659">
        <v>1156198</v>
      </c>
      <c r="CS8" s="660"/>
      <c r="CT8" s="660"/>
      <c r="CU8" s="660"/>
      <c r="CV8" s="660"/>
      <c r="CW8" s="660"/>
      <c r="CX8" s="660"/>
      <c r="CY8" s="661"/>
      <c r="CZ8" s="662">
        <v>12</v>
      </c>
      <c r="DA8" s="662"/>
      <c r="DB8" s="662"/>
      <c r="DC8" s="662"/>
      <c r="DD8" s="668" t="s">
        <v>234</v>
      </c>
      <c r="DE8" s="660"/>
      <c r="DF8" s="660"/>
      <c r="DG8" s="660"/>
      <c r="DH8" s="660"/>
      <c r="DI8" s="660"/>
      <c r="DJ8" s="660"/>
      <c r="DK8" s="660"/>
      <c r="DL8" s="660"/>
      <c r="DM8" s="660"/>
      <c r="DN8" s="660"/>
      <c r="DO8" s="660"/>
      <c r="DP8" s="661"/>
      <c r="DQ8" s="668">
        <v>649637</v>
      </c>
      <c r="DR8" s="660"/>
      <c r="DS8" s="660"/>
      <c r="DT8" s="660"/>
      <c r="DU8" s="660"/>
      <c r="DV8" s="660"/>
      <c r="DW8" s="660"/>
      <c r="DX8" s="660"/>
      <c r="DY8" s="660"/>
      <c r="DZ8" s="660"/>
      <c r="EA8" s="660"/>
      <c r="EB8" s="660"/>
      <c r="EC8" s="669"/>
    </row>
    <row r="9" spans="2:143" ht="11.25" customHeight="1" x14ac:dyDescent="0.15">
      <c r="B9" s="656" t="s">
        <v>241</v>
      </c>
      <c r="C9" s="657"/>
      <c r="D9" s="657"/>
      <c r="E9" s="657"/>
      <c r="F9" s="657"/>
      <c r="G9" s="657"/>
      <c r="H9" s="657"/>
      <c r="I9" s="657"/>
      <c r="J9" s="657"/>
      <c r="K9" s="657"/>
      <c r="L9" s="657"/>
      <c r="M9" s="657"/>
      <c r="N9" s="657"/>
      <c r="O9" s="657"/>
      <c r="P9" s="657"/>
      <c r="Q9" s="658"/>
      <c r="R9" s="659">
        <v>1804</v>
      </c>
      <c r="S9" s="660"/>
      <c r="T9" s="660"/>
      <c r="U9" s="660"/>
      <c r="V9" s="660"/>
      <c r="W9" s="660"/>
      <c r="X9" s="660"/>
      <c r="Y9" s="661"/>
      <c r="Z9" s="662">
        <v>0</v>
      </c>
      <c r="AA9" s="662"/>
      <c r="AB9" s="662"/>
      <c r="AC9" s="662"/>
      <c r="AD9" s="663">
        <v>1804</v>
      </c>
      <c r="AE9" s="663"/>
      <c r="AF9" s="663"/>
      <c r="AG9" s="663"/>
      <c r="AH9" s="663"/>
      <c r="AI9" s="663"/>
      <c r="AJ9" s="663"/>
      <c r="AK9" s="663"/>
      <c r="AL9" s="664">
        <v>0</v>
      </c>
      <c r="AM9" s="665"/>
      <c r="AN9" s="665"/>
      <c r="AO9" s="666"/>
      <c r="AP9" s="656" t="s">
        <v>242</v>
      </c>
      <c r="AQ9" s="657"/>
      <c r="AR9" s="657"/>
      <c r="AS9" s="657"/>
      <c r="AT9" s="657"/>
      <c r="AU9" s="657"/>
      <c r="AV9" s="657"/>
      <c r="AW9" s="657"/>
      <c r="AX9" s="657"/>
      <c r="AY9" s="657"/>
      <c r="AZ9" s="657"/>
      <c r="BA9" s="657"/>
      <c r="BB9" s="657"/>
      <c r="BC9" s="657"/>
      <c r="BD9" s="657"/>
      <c r="BE9" s="657"/>
      <c r="BF9" s="658"/>
      <c r="BG9" s="659">
        <v>279599</v>
      </c>
      <c r="BH9" s="660"/>
      <c r="BI9" s="660"/>
      <c r="BJ9" s="660"/>
      <c r="BK9" s="660"/>
      <c r="BL9" s="660"/>
      <c r="BM9" s="660"/>
      <c r="BN9" s="661"/>
      <c r="BO9" s="662">
        <v>30.3</v>
      </c>
      <c r="BP9" s="662"/>
      <c r="BQ9" s="662"/>
      <c r="BR9" s="662"/>
      <c r="BS9" s="668" t="s">
        <v>234</v>
      </c>
      <c r="BT9" s="660"/>
      <c r="BU9" s="660"/>
      <c r="BV9" s="660"/>
      <c r="BW9" s="660"/>
      <c r="BX9" s="660"/>
      <c r="BY9" s="660"/>
      <c r="BZ9" s="660"/>
      <c r="CA9" s="660"/>
      <c r="CB9" s="669"/>
      <c r="CD9" s="674" t="s">
        <v>243</v>
      </c>
      <c r="CE9" s="675"/>
      <c r="CF9" s="675"/>
      <c r="CG9" s="675"/>
      <c r="CH9" s="675"/>
      <c r="CI9" s="675"/>
      <c r="CJ9" s="675"/>
      <c r="CK9" s="675"/>
      <c r="CL9" s="675"/>
      <c r="CM9" s="675"/>
      <c r="CN9" s="675"/>
      <c r="CO9" s="675"/>
      <c r="CP9" s="675"/>
      <c r="CQ9" s="676"/>
      <c r="CR9" s="659">
        <v>357677</v>
      </c>
      <c r="CS9" s="660"/>
      <c r="CT9" s="660"/>
      <c r="CU9" s="660"/>
      <c r="CV9" s="660"/>
      <c r="CW9" s="660"/>
      <c r="CX9" s="660"/>
      <c r="CY9" s="661"/>
      <c r="CZ9" s="662">
        <v>3.7</v>
      </c>
      <c r="DA9" s="662"/>
      <c r="DB9" s="662"/>
      <c r="DC9" s="662"/>
      <c r="DD9" s="668">
        <v>19314</v>
      </c>
      <c r="DE9" s="660"/>
      <c r="DF9" s="660"/>
      <c r="DG9" s="660"/>
      <c r="DH9" s="660"/>
      <c r="DI9" s="660"/>
      <c r="DJ9" s="660"/>
      <c r="DK9" s="660"/>
      <c r="DL9" s="660"/>
      <c r="DM9" s="660"/>
      <c r="DN9" s="660"/>
      <c r="DO9" s="660"/>
      <c r="DP9" s="661"/>
      <c r="DQ9" s="668">
        <v>307258</v>
      </c>
      <c r="DR9" s="660"/>
      <c r="DS9" s="660"/>
      <c r="DT9" s="660"/>
      <c r="DU9" s="660"/>
      <c r="DV9" s="660"/>
      <c r="DW9" s="660"/>
      <c r="DX9" s="660"/>
      <c r="DY9" s="660"/>
      <c r="DZ9" s="660"/>
      <c r="EA9" s="660"/>
      <c r="EB9" s="660"/>
      <c r="EC9" s="669"/>
    </row>
    <row r="10" spans="2:143" ht="11.25" customHeight="1" x14ac:dyDescent="0.15">
      <c r="B10" s="656" t="s">
        <v>244</v>
      </c>
      <c r="C10" s="657"/>
      <c r="D10" s="657"/>
      <c r="E10" s="657"/>
      <c r="F10" s="657"/>
      <c r="G10" s="657"/>
      <c r="H10" s="657"/>
      <c r="I10" s="657"/>
      <c r="J10" s="657"/>
      <c r="K10" s="657"/>
      <c r="L10" s="657"/>
      <c r="M10" s="657"/>
      <c r="N10" s="657"/>
      <c r="O10" s="657"/>
      <c r="P10" s="657"/>
      <c r="Q10" s="658"/>
      <c r="R10" s="659" t="s">
        <v>171</v>
      </c>
      <c r="S10" s="660"/>
      <c r="T10" s="660"/>
      <c r="U10" s="660"/>
      <c r="V10" s="660"/>
      <c r="W10" s="660"/>
      <c r="X10" s="660"/>
      <c r="Y10" s="661"/>
      <c r="Z10" s="662" t="s">
        <v>171</v>
      </c>
      <c r="AA10" s="662"/>
      <c r="AB10" s="662"/>
      <c r="AC10" s="662"/>
      <c r="AD10" s="663" t="s">
        <v>171</v>
      </c>
      <c r="AE10" s="663"/>
      <c r="AF10" s="663"/>
      <c r="AG10" s="663"/>
      <c r="AH10" s="663"/>
      <c r="AI10" s="663"/>
      <c r="AJ10" s="663"/>
      <c r="AK10" s="663"/>
      <c r="AL10" s="664" t="s">
        <v>234</v>
      </c>
      <c r="AM10" s="665"/>
      <c r="AN10" s="665"/>
      <c r="AO10" s="666"/>
      <c r="AP10" s="656" t="s">
        <v>245</v>
      </c>
      <c r="AQ10" s="657"/>
      <c r="AR10" s="657"/>
      <c r="AS10" s="657"/>
      <c r="AT10" s="657"/>
      <c r="AU10" s="657"/>
      <c r="AV10" s="657"/>
      <c r="AW10" s="657"/>
      <c r="AX10" s="657"/>
      <c r="AY10" s="657"/>
      <c r="AZ10" s="657"/>
      <c r="BA10" s="657"/>
      <c r="BB10" s="657"/>
      <c r="BC10" s="657"/>
      <c r="BD10" s="657"/>
      <c r="BE10" s="657"/>
      <c r="BF10" s="658"/>
      <c r="BG10" s="659">
        <v>22858</v>
      </c>
      <c r="BH10" s="660"/>
      <c r="BI10" s="660"/>
      <c r="BJ10" s="660"/>
      <c r="BK10" s="660"/>
      <c r="BL10" s="660"/>
      <c r="BM10" s="660"/>
      <c r="BN10" s="661"/>
      <c r="BO10" s="662">
        <v>2.5</v>
      </c>
      <c r="BP10" s="662"/>
      <c r="BQ10" s="662"/>
      <c r="BR10" s="662"/>
      <c r="BS10" s="668">
        <v>3809</v>
      </c>
      <c r="BT10" s="660"/>
      <c r="BU10" s="660"/>
      <c r="BV10" s="660"/>
      <c r="BW10" s="660"/>
      <c r="BX10" s="660"/>
      <c r="BY10" s="660"/>
      <c r="BZ10" s="660"/>
      <c r="CA10" s="660"/>
      <c r="CB10" s="669"/>
      <c r="CD10" s="674" t="s">
        <v>246</v>
      </c>
      <c r="CE10" s="675"/>
      <c r="CF10" s="675"/>
      <c r="CG10" s="675"/>
      <c r="CH10" s="675"/>
      <c r="CI10" s="675"/>
      <c r="CJ10" s="675"/>
      <c r="CK10" s="675"/>
      <c r="CL10" s="675"/>
      <c r="CM10" s="675"/>
      <c r="CN10" s="675"/>
      <c r="CO10" s="675"/>
      <c r="CP10" s="675"/>
      <c r="CQ10" s="676"/>
      <c r="CR10" s="659" t="s">
        <v>171</v>
      </c>
      <c r="CS10" s="660"/>
      <c r="CT10" s="660"/>
      <c r="CU10" s="660"/>
      <c r="CV10" s="660"/>
      <c r="CW10" s="660"/>
      <c r="CX10" s="660"/>
      <c r="CY10" s="661"/>
      <c r="CZ10" s="662" t="s">
        <v>171</v>
      </c>
      <c r="DA10" s="662"/>
      <c r="DB10" s="662"/>
      <c r="DC10" s="662"/>
      <c r="DD10" s="668" t="s">
        <v>171</v>
      </c>
      <c r="DE10" s="660"/>
      <c r="DF10" s="660"/>
      <c r="DG10" s="660"/>
      <c r="DH10" s="660"/>
      <c r="DI10" s="660"/>
      <c r="DJ10" s="660"/>
      <c r="DK10" s="660"/>
      <c r="DL10" s="660"/>
      <c r="DM10" s="660"/>
      <c r="DN10" s="660"/>
      <c r="DO10" s="660"/>
      <c r="DP10" s="661"/>
      <c r="DQ10" s="668" t="s">
        <v>171</v>
      </c>
      <c r="DR10" s="660"/>
      <c r="DS10" s="660"/>
      <c r="DT10" s="660"/>
      <c r="DU10" s="660"/>
      <c r="DV10" s="660"/>
      <c r="DW10" s="660"/>
      <c r="DX10" s="660"/>
      <c r="DY10" s="660"/>
      <c r="DZ10" s="660"/>
      <c r="EA10" s="660"/>
      <c r="EB10" s="660"/>
      <c r="EC10" s="669"/>
    </row>
    <row r="11" spans="2:143" ht="11.25" customHeight="1" x14ac:dyDescent="0.15">
      <c r="B11" s="656" t="s">
        <v>247</v>
      </c>
      <c r="C11" s="657"/>
      <c r="D11" s="657"/>
      <c r="E11" s="657"/>
      <c r="F11" s="657"/>
      <c r="G11" s="657"/>
      <c r="H11" s="657"/>
      <c r="I11" s="657"/>
      <c r="J11" s="657"/>
      <c r="K11" s="657"/>
      <c r="L11" s="657"/>
      <c r="M11" s="657"/>
      <c r="N11" s="657"/>
      <c r="O11" s="657"/>
      <c r="P11" s="657"/>
      <c r="Q11" s="658"/>
      <c r="R11" s="659" t="s">
        <v>171</v>
      </c>
      <c r="S11" s="660"/>
      <c r="T11" s="660"/>
      <c r="U11" s="660"/>
      <c r="V11" s="660"/>
      <c r="W11" s="660"/>
      <c r="X11" s="660"/>
      <c r="Y11" s="661"/>
      <c r="Z11" s="662" t="s">
        <v>171</v>
      </c>
      <c r="AA11" s="662"/>
      <c r="AB11" s="662"/>
      <c r="AC11" s="662"/>
      <c r="AD11" s="663" t="s">
        <v>171</v>
      </c>
      <c r="AE11" s="663"/>
      <c r="AF11" s="663"/>
      <c r="AG11" s="663"/>
      <c r="AH11" s="663"/>
      <c r="AI11" s="663"/>
      <c r="AJ11" s="663"/>
      <c r="AK11" s="663"/>
      <c r="AL11" s="664" t="s">
        <v>171</v>
      </c>
      <c r="AM11" s="665"/>
      <c r="AN11" s="665"/>
      <c r="AO11" s="666"/>
      <c r="AP11" s="656" t="s">
        <v>248</v>
      </c>
      <c r="AQ11" s="657"/>
      <c r="AR11" s="657"/>
      <c r="AS11" s="657"/>
      <c r="AT11" s="657"/>
      <c r="AU11" s="657"/>
      <c r="AV11" s="657"/>
      <c r="AW11" s="657"/>
      <c r="AX11" s="657"/>
      <c r="AY11" s="657"/>
      <c r="AZ11" s="657"/>
      <c r="BA11" s="657"/>
      <c r="BB11" s="657"/>
      <c r="BC11" s="657"/>
      <c r="BD11" s="657"/>
      <c r="BE11" s="657"/>
      <c r="BF11" s="658"/>
      <c r="BG11" s="659">
        <v>39384</v>
      </c>
      <c r="BH11" s="660"/>
      <c r="BI11" s="660"/>
      <c r="BJ11" s="660"/>
      <c r="BK11" s="660"/>
      <c r="BL11" s="660"/>
      <c r="BM11" s="660"/>
      <c r="BN11" s="661"/>
      <c r="BO11" s="662">
        <v>4.3</v>
      </c>
      <c r="BP11" s="662"/>
      <c r="BQ11" s="662"/>
      <c r="BR11" s="662"/>
      <c r="BS11" s="668">
        <v>7812</v>
      </c>
      <c r="BT11" s="660"/>
      <c r="BU11" s="660"/>
      <c r="BV11" s="660"/>
      <c r="BW11" s="660"/>
      <c r="BX11" s="660"/>
      <c r="BY11" s="660"/>
      <c r="BZ11" s="660"/>
      <c r="CA11" s="660"/>
      <c r="CB11" s="669"/>
      <c r="CD11" s="674" t="s">
        <v>249</v>
      </c>
      <c r="CE11" s="675"/>
      <c r="CF11" s="675"/>
      <c r="CG11" s="675"/>
      <c r="CH11" s="675"/>
      <c r="CI11" s="675"/>
      <c r="CJ11" s="675"/>
      <c r="CK11" s="675"/>
      <c r="CL11" s="675"/>
      <c r="CM11" s="675"/>
      <c r="CN11" s="675"/>
      <c r="CO11" s="675"/>
      <c r="CP11" s="675"/>
      <c r="CQ11" s="676"/>
      <c r="CR11" s="659">
        <v>517446</v>
      </c>
      <c r="CS11" s="660"/>
      <c r="CT11" s="660"/>
      <c r="CU11" s="660"/>
      <c r="CV11" s="660"/>
      <c r="CW11" s="660"/>
      <c r="CX11" s="660"/>
      <c r="CY11" s="661"/>
      <c r="CZ11" s="662">
        <v>5.4</v>
      </c>
      <c r="DA11" s="662"/>
      <c r="DB11" s="662"/>
      <c r="DC11" s="662"/>
      <c r="DD11" s="668">
        <v>39948</v>
      </c>
      <c r="DE11" s="660"/>
      <c r="DF11" s="660"/>
      <c r="DG11" s="660"/>
      <c r="DH11" s="660"/>
      <c r="DI11" s="660"/>
      <c r="DJ11" s="660"/>
      <c r="DK11" s="660"/>
      <c r="DL11" s="660"/>
      <c r="DM11" s="660"/>
      <c r="DN11" s="660"/>
      <c r="DO11" s="660"/>
      <c r="DP11" s="661"/>
      <c r="DQ11" s="668">
        <v>238677</v>
      </c>
      <c r="DR11" s="660"/>
      <c r="DS11" s="660"/>
      <c r="DT11" s="660"/>
      <c r="DU11" s="660"/>
      <c r="DV11" s="660"/>
      <c r="DW11" s="660"/>
      <c r="DX11" s="660"/>
      <c r="DY11" s="660"/>
      <c r="DZ11" s="660"/>
      <c r="EA11" s="660"/>
      <c r="EB11" s="660"/>
      <c r="EC11" s="669"/>
    </row>
    <row r="12" spans="2:143" ht="11.25" customHeight="1" x14ac:dyDescent="0.15">
      <c r="B12" s="656" t="s">
        <v>250</v>
      </c>
      <c r="C12" s="657"/>
      <c r="D12" s="657"/>
      <c r="E12" s="657"/>
      <c r="F12" s="657"/>
      <c r="G12" s="657"/>
      <c r="H12" s="657"/>
      <c r="I12" s="657"/>
      <c r="J12" s="657"/>
      <c r="K12" s="657"/>
      <c r="L12" s="657"/>
      <c r="M12" s="657"/>
      <c r="N12" s="657"/>
      <c r="O12" s="657"/>
      <c r="P12" s="657"/>
      <c r="Q12" s="658"/>
      <c r="R12" s="659">
        <v>157406</v>
      </c>
      <c r="S12" s="660"/>
      <c r="T12" s="660"/>
      <c r="U12" s="660"/>
      <c r="V12" s="660"/>
      <c r="W12" s="660"/>
      <c r="X12" s="660"/>
      <c r="Y12" s="661"/>
      <c r="Z12" s="662">
        <v>1.6</v>
      </c>
      <c r="AA12" s="662"/>
      <c r="AB12" s="662"/>
      <c r="AC12" s="662"/>
      <c r="AD12" s="663">
        <v>157406</v>
      </c>
      <c r="AE12" s="663"/>
      <c r="AF12" s="663"/>
      <c r="AG12" s="663"/>
      <c r="AH12" s="663"/>
      <c r="AI12" s="663"/>
      <c r="AJ12" s="663"/>
      <c r="AK12" s="663"/>
      <c r="AL12" s="664">
        <v>4</v>
      </c>
      <c r="AM12" s="665"/>
      <c r="AN12" s="665"/>
      <c r="AO12" s="666"/>
      <c r="AP12" s="656" t="s">
        <v>251</v>
      </c>
      <c r="AQ12" s="657"/>
      <c r="AR12" s="657"/>
      <c r="AS12" s="657"/>
      <c r="AT12" s="657"/>
      <c r="AU12" s="657"/>
      <c r="AV12" s="657"/>
      <c r="AW12" s="657"/>
      <c r="AX12" s="657"/>
      <c r="AY12" s="657"/>
      <c r="AZ12" s="657"/>
      <c r="BA12" s="657"/>
      <c r="BB12" s="657"/>
      <c r="BC12" s="657"/>
      <c r="BD12" s="657"/>
      <c r="BE12" s="657"/>
      <c r="BF12" s="658"/>
      <c r="BG12" s="659">
        <v>480281</v>
      </c>
      <c r="BH12" s="660"/>
      <c r="BI12" s="660"/>
      <c r="BJ12" s="660"/>
      <c r="BK12" s="660"/>
      <c r="BL12" s="660"/>
      <c r="BM12" s="660"/>
      <c r="BN12" s="661"/>
      <c r="BO12" s="662">
        <v>52.1</v>
      </c>
      <c r="BP12" s="662"/>
      <c r="BQ12" s="662"/>
      <c r="BR12" s="662"/>
      <c r="BS12" s="668" t="s">
        <v>171</v>
      </c>
      <c r="BT12" s="660"/>
      <c r="BU12" s="660"/>
      <c r="BV12" s="660"/>
      <c r="BW12" s="660"/>
      <c r="BX12" s="660"/>
      <c r="BY12" s="660"/>
      <c r="BZ12" s="660"/>
      <c r="CA12" s="660"/>
      <c r="CB12" s="669"/>
      <c r="CD12" s="674" t="s">
        <v>252</v>
      </c>
      <c r="CE12" s="675"/>
      <c r="CF12" s="675"/>
      <c r="CG12" s="675"/>
      <c r="CH12" s="675"/>
      <c r="CI12" s="675"/>
      <c r="CJ12" s="675"/>
      <c r="CK12" s="675"/>
      <c r="CL12" s="675"/>
      <c r="CM12" s="675"/>
      <c r="CN12" s="675"/>
      <c r="CO12" s="675"/>
      <c r="CP12" s="675"/>
      <c r="CQ12" s="676"/>
      <c r="CR12" s="659">
        <v>578964</v>
      </c>
      <c r="CS12" s="660"/>
      <c r="CT12" s="660"/>
      <c r="CU12" s="660"/>
      <c r="CV12" s="660"/>
      <c r="CW12" s="660"/>
      <c r="CX12" s="660"/>
      <c r="CY12" s="661"/>
      <c r="CZ12" s="662">
        <v>6</v>
      </c>
      <c r="DA12" s="662"/>
      <c r="DB12" s="662"/>
      <c r="DC12" s="662"/>
      <c r="DD12" s="668">
        <v>120919</v>
      </c>
      <c r="DE12" s="660"/>
      <c r="DF12" s="660"/>
      <c r="DG12" s="660"/>
      <c r="DH12" s="660"/>
      <c r="DI12" s="660"/>
      <c r="DJ12" s="660"/>
      <c r="DK12" s="660"/>
      <c r="DL12" s="660"/>
      <c r="DM12" s="660"/>
      <c r="DN12" s="660"/>
      <c r="DO12" s="660"/>
      <c r="DP12" s="661"/>
      <c r="DQ12" s="668">
        <v>256721</v>
      </c>
      <c r="DR12" s="660"/>
      <c r="DS12" s="660"/>
      <c r="DT12" s="660"/>
      <c r="DU12" s="660"/>
      <c r="DV12" s="660"/>
      <c r="DW12" s="660"/>
      <c r="DX12" s="660"/>
      <c r="DY12" s="660"/>
      <c r="DZ12" s="660"/>
      <c r="EA12" s="660"/>
      <c r="EB12" s="660"/>
      <c r="EC12" s="669"/>
    </row>
    <row r="13" spans="2:143" ht="11.25" customHeight="1" x14ac:dyDescent="0.15">
      <c r="B13" s="656" t="s">
        <v>253</v>
      </c>
      <c r="C13" s="657"/>
      <c r="D13" s="657"/>
      <c r="E13" s="657"/>
      <c r="F13" s="657"/>
      <c r="G13" s="657"/>
      <c r="H13" s="657"/>
      <c r="I13" s="657"/>
      <c r="J13" s="657"/>
      <c r="K13" s="657"/>
      <c r="L13" s="657"/>
      <c r="M13" s="657"/>
      <c r="N13" s="657"/>
      <c r="O13" s="657"/>
      <c r="P13" s="657"/>
      <c r="Q13" s="658"/>
      <c r="R13" s="659">
        <v>3197</v>
      </c>
      <c r="S13" s="660"/>
      <c r="T13" s="660"/>
      <c r="U13" s="660"/>
      <c r="V13" s="660"/>
      <c r="W13" s="660"/>
      <c r="X13" s="660"/>
      <c r="Y13" s="661"/>
      <c r="Z13" s="662">
        <v>0</v>
      </c>
      <c r="AA13" s="662"/>
      <c r="AB13" s="662"/>
      <c r="AC13" s="662"/>
      <c r="AD13" s="663">
        <v>3197</v>
      </c>
      <c r="AE13" s="663"/>
      <c r="AF13" s="663"/>
      <c r="AG13" s="663"/>
      <c r="AH13" s="663"/>
      <c r="AI13" s="663"/>
      <c r="AJ13" s="663"/>
      <c r="AK13" s="663"/>
      <c r="AL13" s="664">
        <v>0.1</v>
      </c>
      <c r="AM13" s="665"/>
      <c r="AN13" s="665"/>
      <c r="AO13" s="666"/>
      <c r="AP13" s="656" t="s">
        <v>254</v>
      </c>
      <c r="AQ13" s="657"/>
      <c r="AR13" s="657"/>
      <c r="AS13" s="657"/>
      <c r="AT13" s="657"/>
      <c r="AU13" s="657"/>
      <c r="AV13" s="657"/>
      <c r="AW13" s="657"/>
      <c r="AX13" s="657"/>
      <c r="AY13" s="657"/>
      <c r="AZ13" s="657"/>
      <c r="BA13" s="657"/>
      <c r="BB13" s="657"/>
      <c r="BC13" s="657"/>
      <c r="BD13" s="657"/>
      <c r="BE13" s="657"/>
      <c r="BF13" s="658"/>
      <c r="BG13" s="659">
        <v>468072</v>
      </c>
      <c r="BH13" s="660"/>
      <c r="BI13" s="660"/>
      <c r="BJ13" s="660"/>
      <c r="BK13" s="660"/>
      <c r="BL13" s="660"/>
      <c r="BM13" s="660"/>
      <c r="BN13" s="661"/>
      <c r="BO13" s="662">
        <v>50.8</v>
      </c>
      <c r="BP13" s="662"/>
      <c r="BQ13" s="662"/>
      <c r="BR13" s="662"/>
      <c r="BS13" s="668" t="s">
        <v>234</v>
      </c>
      <c r="BT13" s="660"/>
      <c r="BU13" s="660"/>
      <c r="BV13" s="660"/>
      <c r="BW13" s="660"/>
      <c r="BX13" s="660"/>
      <c r="BY13" s="660"/>
      <c r="BZ13" s="660"/>
      <c r="CA13" s="660"/>
      <c r="CB13" s="669"/>
      <c r="CD13" s="674" t="s">
        <v>255</v>
      </c>
      <c r="CE13" s="675"/>
      <c r="CF13" s="675"/>
      <c r="CG13" s="675"/>
      <c r="CH13" s="675"/>
      <c r="CI13" s="675"/>
      <c r="CJ13" s="675"/>
      <c r="CK13" s="675"/>
      <c r="CL13" s="675"/>
      <c r="CM13" s="675"/>
      <c r="CN13" s="675"/>
      <c r="CO13" s="675"/>
      <c r="CP13" s="675"/>
      <c r="CQ13" s="676"/>
      <c r="CR13" s="659">
        <v>1041974</v>
      </c>
      <c r="CS13" s="660"/>
      <c r="CT13" s="660"/>
      <c r="CU13" s="660"/>
      <c r="CV13" s="660"/>
      <c r="CW13" s="660"/>
      <c r="CX13" s="660"/>
      <c r="CY13" s="661"/>
      <c r="CZ13" s="662">
        <v>10.8</v>
      </c>
      <c r="DA13" s="662"/>
      <c r="DB13" s="662"/>
      <c r="DC13" s="662"/>
      <c r="DD13" s="668">
        <v>646640</v>
      </c>
      <c r="DE13" s="660"/>
      <c r="DF13" s="660"/>
      <c r="DG13" s="660"/>
      <c r="DH13" s="660"/>
      <c r="DI13" s="660"/>
      <c r="DJ13" s="660"/>
      <c r="DK13" s="660"/>
      <c r="DL13" s="660"/>
      <c r="DM13" s="660"/>
      <c r="DN13" s="660"/>
      <c r="DO13" s="660"/>
      <c r="DP13" s="661"/>
      <c r="DQ13" s="668">
        <v>409066</v>
      </c>
      <c r="DR13" s="660"/>
      <c r="DS13" s="660"/>
      <c r="DT13" s="660"/>
      <c r="DU13" s="660"/>
      <c r="DV13" s="660"/>
      <c r="DW13" s="660"/>
      <c r="DX13" s="660"/>
      <c r="DY13" s="660"/>
      <c r="DZ13" s="660"/>
      <c r="EA13" s="660"/>
      <c r="EB13" s="660"/>
      <c r="EC13" s="669"/>
    </row>
    <row r="14" spans="2:143" ht="11.25" customHeight="1" x14ac:dyDescent="0.15">
      <c r="B14" s="656" t="s">
        <v>256</v>
      </c>
      <c r="C14" s="657"/>
      <c r="D14" s="657"/>
      <c r="E14" s="657"/>
      <c r="F14" s="657"/>
      <c r="G14" s="657"/>
      <c r="H14" s="657"/>
      <c r="I14" s="657"/>
      <c r="J14" s="657"/>
      <c r="K14" s="657"/>
      <c r="L14" s="657"/>
      <c r="M14" s="657"/>
      <c r="N14" s="657"/>
      <c r="O14" s="657"/>
      <c r="P14" s="657"/>
      <c r="Q14" s="658"/>
      <c r="R14" s="659" t="s">
        <v>171</v>
      </c>
      <c r="S14" s="660"/>
      <c r="T14" s="660"/>
      <c r="U14" s="660"/>
      <c r="V14" s="660"/>
      <c r="W14" s="660"/>
      <c r="X14" s="660"/>
      <c r="Y14" s="661"/>
      <c r="Z14" s="662" t="s">
        <v>171</v>
      </c>
      <c r="AA14" s="662"/>
      <c r="AB14" s="662"/>
      <c r="AC14" s="662"/>
      <c r="AD14" s="663" t="s">
        <v>171</v>
      </c>
      <c r="AE14" s="663"/>
      <c r="AF14" s="663"/>
      <c r="AG14" s="663"/>
      <c r="AH14" s="663"/>
      <c r="AI14" s="663"/>
      <c r="AJ14" s="663"/>
      <c r="AK14" s="663"/>
      <c r="AL14" s="664" t="s">
        <v>171</v>
      </c>
      <c r="AM14" s="665"/>
      <c r="AN14" s="665"/>
      <c r="AO14" s="666"/>
      <c r="AP14" s="656" t="s">
        <v>257</v>
      </c>
      <c r="AQ14" s="657"/>
      <c r="AR14" s="657"/>
      <c r="AS14" s="657"/>
      <c r="AT14" s="657"/>
      <c r="AU14" s="657"/>
      <c r="AV14" s="657"/>
      <c r="AW14" s="657"/>
      <c r="AX14" s="657"/>
      <c r="AY14" s="657"/>
      <c r="AZ14" s="657"/>
      <c r="BA14" s="657"/>
      <c r="BB14" s="657"/>
      <c r="BC14" s="657"/>
      <c r="BD14" s="657"/>
      <c r="BE14" s="657"/>
      <c r="BF14" s="658"/>
      <c r="BG14" s="659">
        <v>20961</v>
      </c>
      <c r="BH14" s="660"/>
      <c r="BI14" s="660"/>
      <c r="BJ14" s="660"/>
      <c r="BK14" s="660"/>
      <c r="BL14" s="660"/>
      <c r="BM14" s="660"/>
      <c r="BN14" s="661"/>
      <c r="BO14" s="662">
        <v>2.2999999999999998</v>
      </c>
      <c r="BP14" s="662"/>
      <c r="BQ14" s="662"/>
      <c r="BR14" s="662"/>
      <c r="BS14" s="668" t="s">
        <v>234</v>
      </c>
      <c r="BT14" s="660"/>
      <c r="BU14" s="660"/>
      <c r="BV14" s="660"/>
      <c r="BW14" s="660"/>
      <c r="BX14" s="660"/>
      <c r="BY14" s="660"/>
      <c r="BZ14" s="660"/>
      <c r="CA14" s="660"/>
      <c r="CB14" s="669"/>
      <c r="CD14" s="674" t="s">
        <v>258</v>
      </c>
      <c r="CE14" s="675"/>
      <c r="CF14" s="675"/>
      <c r="CG14" s="675"/>
      <c r="CH14" s="675"/>
      <c r="CI14" s="675"/>
      <c r="CJ14" s="675"/>
      <c r="CK14" s="675"/>
      <c r="CL14" s="675"/>
      <c r="CM14" s="675"/>
      <c r="CN14" s="675"/>
      <c r="CO14" s="675"/>
      <c r="CP14" s="675"/>
      <c r="CQ14" s="676"/>
      <c r="CR14" s="659">
        <v>197641</v>
      </c>
      <c r="CS14" s="660"/>
      <c r="CT14" s="660"/>
      <c r="CU14" s="660"/>
      <c r="CV14" s="660"/>
      <c r="CW14" s="660"/>
      <c r="CX14" s="660"/>
      <c r="CY14" s="661"/>
      <c r="CZ14" s="662">
        <v>2.1</v>
      </c>
      <c r="DA14" s="662"/>
      <c r="DB14" s="662"/>
      <c r="DC14" s="662"/>
      <c r="DD14" s="668" t="s">
        <v>171</v>
      </c>
      <c r="DE14" s="660"/>
      <c r="DF14" s="660"/>
      <c r="DG14" s="660"/>
      <c r="DH14" s="660"/>
      <c r="DI14" s="660"/>
      <c r="DJ14" s="660"/>
      <c r="DK14" s="660"/>
      <c r="DL14" s="660"/>
      <c r="DM14" s="660"/>
      <c r="DN14" s="660"/>
      <c r="DO14" s="660"/>
      <c r="DP14" s="661"/>
      <c r="DQ14" s="668">
        <v>181841</v>
      </c>
      <c r="DR14" s="660"/>
      <c r="DS14" s="660"/>
      <c r="DT14" s="660"/>
      <c r="DU14" s="660"/>
      <c r="DV14" s="660"/>
      <c r="DW14" s="660"/>
      <c r="DX14" s="660"/>
      <c r="DY14" s="660"/>
      <c r="DZ14" s="660"/>
      <c r="EA14" s="660"/>
      <c r="EB14" s="660"/>
      <c r="EC14" s="669"/>
    </row>
    <row r="15" spans="2:143" ht="11.25" customHeight="1" x14ac:dyDescent="0.15">
      <c r="B15" s="656" t="s">
        <v>259</v>
      </c>
      <c r="C15" s="657"/>
      <c r="D15" s="657"/>
      <c r="E15" s="657"/>
      <c r="F15" s="657"/>
      <c r="G15" s="657"/>
      <c r="H15" s="657"/>
      <c r="I15" s="657"/>
      <c r="J15" s="657"/>
      <c r="K15" s="657"/>
      <c r="L15" s="657"/>
      <c r="M15" s="657"/>
      <c r="N15" s="657"/>
      <c r="O15" s="657"/>
      <c r="P15" s="657"/>
      <c r="Q15" s="658"/>
      <c r="R15" s="659">
        <v>18558</v>
      </c>
      <c r="S15" s="660"/>
      <c r="T15" s="660"/>
      <c r="U15" s="660"/>
      <c r="V15" s="660"/>
      <c r="W15" s="660"/>
      <c r="X15" s="660"/>
      <c r="Y15" s="661"/>
      <c r="Z15" s="662">
        <v>0.2</v>
      </c>
      <c r="AA15" s="662"/>
      <c r="AB15" s="662"/>
      <c r="AC15" s="662"/>
      <c r="AD15" s="663">
        <v>18558</v>
      </c>
      <c r="AE15" s="663"/>
      <c r="AF15" s="663"/>
      <c r="AG15" s="663"/>
      <c r="AH15" s="663"/>
      <c r="AI15" s="663"/>
      <c r="AJ15" s="663"/>
      <c r="AK15" s="663"/>
      <c r="AL15" s="664">
        <v>0.5</v>
      </c>
      <c r="AM15" s="665"/>
      <c r="AN15" s="665"/>
      <c r="AO15" s="666"/>
      <c r="AP15" s="656" t="s">
        <v>260</v>
      </c>
      <c r="AQ15" s="657"/>
      <c r="AR15" s="657"/>
      <c r="AS15" s="657"/>
      <c r="AT15" s="657"/>
      <c r="AU15" s="657"/>
      <c r="AV15" s="657"/>
      <c r="AW15" s="657"/>
      <c r="AX15" s="657"/>
      <c r="AY15" s="657"/>
      <c r="AZ15" s="657"/>
      <c r="BA15" s="657"/>
      <c r="BB15" s="657"/>
      <c r="BC15" s="657"/>
      <c r="BD15" s="657"/>
      <c r="BE15" s="657"/>
      <c r="BF15" s="658"/>
      <c r="BG15" s="659">
        <v>43250</v>
      </c>
      <c r="BH15" s="660"/>
      <c r="BI15" s="660"/>
      <c r="BJ15" s="660"/>
      <c r="BK15" s="660"/>
      <c r="BL15" s="660"/>
      <c r="BM15" s="660"/>
      <c r="BN15" s="661"/>
      <c r="BO15" s="662">
        <v>4.7</v>
      </c>
      <c r="BP15" s="662"/>
      <c r="BQ15" s="662"/>
      <c r="BR15" s="662"/>
      <c r="BS15" s="668" t="s">
        <v>171</v>
      </c>
      <c r="BT15" s="660"/>
      <c r="BU15" s="660"/>
      <c r="BV15" s="660"/>
      <c r="BW15" s="660"/>
      <c r="BX15" s="660"/>
      <c r="BY15" s="660"/>
      <c r="BZ15" s="660"/>
      <c r="CA15" s="660"/>
      <c r="CB15" s="669"/>
      <c r="CD15" s="674" t="s">
        <v>261</v>
      </c>
      <c r="CE15" s="675"/>
      <c r="CF15" s="675"/>
      <c r="CG15" s="675"/>
      <c r="CH15" s="675"/>
      <c r="CI15" s="675"/>
      <c r="CJ15" s="675"/>
      <c r="CK15" s="675"/>
      <c r="CL15" s="675"/>
      <c r="CM15" s="675"/>
      <c r="CN15" s="675"/>
      <c r="CO15" s="675"/>
      <c r="CP15" s="675"/>
      <c r="CQ15" s="676"/>
      <c r="CR15" s="659">
        <v>618689</v>
      </c>
      <c r="CS15" s="660"/>
      <c r="CT15" s="660"/>
      <c r="CU15" s="660"/>
      <c r="CV15" s="660"/>
      <c r="CW15" s="660"/>
      <c r="CX15" s="660"/>
      <c r="CY15" s="661"/>
      <c r="CZ15" s="662">
        <v>6.4</v>
      </c>
      <c r="DA15" s="662"/>
      <c r="DB15" s="662"/>
      <c r="DC15" s="662"/>
      <c r="DD15" s="668">
        <v>37150</v>
      </c>
      <c r="DE15" s="660"/>
      <c r="DF15" s="660"/>
      <c r="DG15" s="660"/>
      <c r="DH15" s="660"/>
      <c r="DI15" s="660"/>
      <c r="DJ15" s="660"/>
      <c r="DK15" s="660"/>
      <c r="DL15" s="660"/>
      <c r="DM15" s="660"/>
      <c r="DN15" s="660"/>
      <c r="DO15" s="660"/>
      <c r="DP15" s="661"/>
      <c r="DQ15" s="668">
        <v>466105</v>
      </c>
      <c r="DR15" s="660"/>
      <c r="DS15" s="660"/>
      <c r="DT15" s="660"/>
      <c r="DU15" s="660"/>
      <c r="DV15" s="660"/>
      <c r="DW15" s="660"/>
      <c r="DX15" s="660"/>
      <c r="DY15" s="660"/>
      <c r="DZ15" s="660"/>
      <c r="EA15" s="660"/>
      <c r="EB15" s="660"/>
      <c r="EC15" s="669"/>
    </row>
    <row r="16" spans="2:143" ht="11.25" customHeight="1" x14ac:dyDescent="0.15">
      <c r="B16" s="656" t="s">
        <v>262</v>
      </c>
      <c r="C16" s="657"/>
      <c r="D16" s="657"/>
      <c r="E16" s="657"/>
      <c r="F16" s="657"/>
      <c r="G16" s="657"/>
      <c r="H16" s="657"/>
      <c r="I16" s="657"/>
      <c r="J16" s="657"/>
      <c r="K16" s="657"/>
      <c r="L16" s="657"/>
      <c r="M16" s="657"/>
      <c r="N16" s="657"/>
      <c r="O16" s="657"/>
      <c r="P16" s="657"/>
      <c r="Q16" s="658"/>
      <c r="R16" s="659" t="s">
        <v>171</v>
      </c>
      <c r="S16" s="660"/>
      <c r="T16" s="660"/>
      <c r="U16" s="660"/>
      <c r="V16" s="660"/>
      <c r="W16" s="660"/>
      <c r="X16" s="660"/>
      <c r="Y16" s="661"/>
      <c r="Z16" s="662" t="s">
        <v>234</v>
      </c>
      <c r="AA16" s="662"/>
      <c r="AB16" s="662"/>
      <c r="AC16" s="662"/>
      <c r="AD16" s="663" t="s">
        <v>171</v>
      </c>
      <c r="AE16" s="663"/>
      <c r="AF16" s="663"/>
      <c r="AG16" s="663"/>
      <c r="AH16" s="663"/>
      <c r="AI16" s="663"/>
      <c r="AJ16" s="663"/>
      <c r="AK16" s="663"/>
      <c r="AL16" s="664" t="s">
        <v>171</v>
      </c>
      <c r="AM16" s="665"/>
      <c r="AN16" s="665"/>
      <c r="AO16" s="666"/>
      <c r="AP16" s="656" t="s">
        <v>263</v>
      </c>
      <c r="AQ16" s="657"/>
      <c r="AR16" s="657"/>
      <c r="AS16" s="657"/>
      <c r="AT16" s="657"/>
      <c r="AU16" s="657"/>
      <c r="AV16" s="657"/>
      <c r="AW16" s="657"/>
      <c r="AX16" s="657"/>
      <c r="AY16" s="657"/>
      <c r="AZ16" s="657"/>
      <c r="BA16" s="657"/>
      <c r="BB16" s="657"/>
      <c r="BC16" s="657"/>
      <c r="BD16" s="657"/>
      <c r="BE16" s="657"/>
      <c r="BF16" s="658"/>
      <c r="BG16" s="659" t="s">
        <v>171</v>
      </c>
      <c r="BH16" s="660"/>
      <c r="BI16" s="660"/>
      <c r="BJ16" s="660"/>
      <c r="BK16" s="660"/>
      <c r="BL16" s="660"/>
      <c r="BM16" s="660"/>
      <c r="BN16" s="661"/>
      <c r="BO16" s="662" t="s">
        <v>171</v>
      </c>
      <c r="BP16" s="662"/>
      <c r="BQ16" s="662"/>
      <c r="BR16" s="662"/>
      <c r="BS16" s="668" t="s">
        <v>171</v>
      </c>
      <c r="BT16" s="660"/>
      <c r="BU16" s="660"/>
      <c r="BV16" s="660"/>
      <c r="BW16" s="660"/>
      <c r="BX16" s="660"/>
      <c r="BY16" s="660"/>
      <c r="BZ16" s="660"/>
      <c r="CA16" s="660"/>
      <c r="CB16" s="669"/>
      <c r="CD16" s="674" t="s">
        <v>264</v>
      </c>
      <c r="CE16" s="675"/>
      <c r="CF16" s="675"/>
      <c r="CG16" s="675"/>
      <c r="CH16" s="675"/>
      <c r="CI16" s="675"/>
      <c r="CJ16" s="675"/>
      <c r="CK16" s="675"/>
      <c r="CL16" s="675"/>
      <c r="CM16" s="675"/>
      <c r="CN16" s="675"/>
      <c r="CO16" s="675"/>
      <c r="CP16" s="675"/>
      <c r="CQ16" s="676"/>
      <c r="CR16" s="659">
        <v>134977</v>
      </c>
      <c r="CS16" s="660"/>
      <c r="CT16" s="660"/>
      <c r="CU16" s="660"/>
      <c r="CV16" s="660"/>
      <c r="CW16" s="660"/>
      <c r="CX16" s="660"/>
      <c r="CY16" s="661"/>
      <c r="CZ16" s="662">
        <v>1.4</v>
      </c>
      <c r="DA16" s="662"/>
      <c r="DB16" s="662"/>
      <c r="DC16" s="662"/>
      <c r="DD16" s="668" t="s">
        <v>171</v>
      </c>
      <c r="DE16" s="660"/>
      <c r="DF16" s="660"/>
      <c r="DG16" s="660"/>
      <c r="DH16" s="660"/>
      <c r="DI16" s="660"/>
      <c r="DJ16" s="660"/>
      <c r="DK16" s="660"/>
      <c r="DL16" s="660"/>
      <c r="DM16" s="660"/>
      <c r="DN16" s="660"/>
      <c r="DO16" s="660"/>
      <c r="DP16" s="661"/>
      <c r="DQ16" s="668">
        <v>2862</v>
      </c>
      <c r="DR16" s="660"/>
      <c r="DS16" s="660"/>
      <c r="DT16" s="660"/>
      <c r="DU16" s="660"/>
      <c r="DV16" s="660"/>
      <c r="DW16" s="660"/>
      <c r="DX16" s="660"/>
      <c r="DY16" s="660"/>
      <c r="DZ16" s="660"/>
      <c r="EA16" s="660"/>
      <c r="EB16" s="660"/>
      <c r="EC16" s="669"/>
    </row>
    <row r="17" spans="2:133" ht="11.25" customHeight="1" x14ac:dyDescent="0.15">
      <c r="B17" s="656" t="s">
        <v>265</v>
      </c>
      <c r="C17" s="657"/>
      <c r="D17" s="657"/>
      <c r="E17" s="657"/>
      <c r="F17" s="657"/>
      <c r="G17" s="657"/>
      <c r="H17" s="657"/>
      <c r="I17" s="657"/>
      <c r="J17" s="657"/>
      <c r="K17" s="657"/>
      <c r="L17" s="657"/>
      <c r="M17" s="657"/>
      <c r="N17" s="657"/>
      <c r="O17" s="657"/>
      <c r="P17" s="657"/>
      <c r="Q17" s="658"/>
      <c r="R17" s="659">
        <v>4868</v>
      </c>
      <c r="S17" s="660"/>
      <c r="T17" s="660"/>
      <c r="U17" s="660"/>
      <c r="V17" s="660"/>
      <c r="W17" s="660"/>
      <c r="X17" s="660"/>
      <c r="Y17" s="661"/>
      <c r="Z17" s="662">
        <v>0</v>
      </c>
      <c r="AA17" s="662"/>
      <c r="AB17" s="662"/>
      <c r="AC17" s="662"/>
      <c r="AD17" s="663">
        <v>4868</v>
      </c>
      <c r="AE17" s="663"/>
      <c r="AF17" s="663"/>
      <c r="AG17" s="663"/>
      <c r="AH17" s="663"/>
      <c r="AI17" s="663"/>
      <c r="AJ17" s="663"/>
      <c r="AK17" s="663"/>
      <c r="AL17" s="664">
        <v>0.1</v>
      </c>
      <c r="AM17" s="665"/>
      <c r="AN17" s="665"/>
      <c r="AO17" s="666"/>
      <c r="AP17" s="656" t="s">
        <v>266</v>
      </c>
      <c r="AQ17" s="657"/>
      <c r="AR17" s="657"/>
      <c r="AS17" s="657"/>
      <c r="AT17" s="657"/>
      <c r="AU17" s="657"/>
      <c r="AV17" s="657"/>
      <c r="AW17" s="657"/>
      <c r="AX17" s="657"/>
      <c r="AY17" s="657"/>
      <c r="AZ17" s="657"/>
      <c r="BA17" s="657"/>
      <c r="BB17" s="657"/>
      <c r="BC17" s="657"/>
      <c r="BD17" s="657"/>
      <c r="BE17" s="657"/>
      <c r="BF17" s="658"/>
      <c r="BG17" s="659" t="s">
        <v>171</v>
      </c>
      <c r="BH17" s="660"/>
      <c r="BI17" s="660"/>
      <c r="BJ17" s="660"/>
      <c r="BK17" s="660"/>
      <c r="BL17" s="660"/>
      <c r="BM17" s="660"/>
      <c r="BN17" s="661"/>
      <c r="BO17" s="662" t="s">
        <v>171</v>
      </c>
      <c r="BP17" s="662"/>
      <c r="BQ17" s="662"/>
      <c r="BR17" s="662"/>
      <c r="BS17" s="668" t="s">
        <v>171</v>
      </c>
      <c r="BT17" s="660"/>
      <c r="BU17" s="660"/>
      <c r="BV17" s="660"/>
      <c r="BW17" s="660"/>
      <c r="BX17" s="660"/>
      <c r="BY17" s="660"/>
      <c r="BZ17" s="660"/>
      <c r="CA17" s="660"/>
      <c r="CB17" s="669"/>
      <c r="CD17" s="674" t="s">
        <v>267</v>
      </c>
      <c r="CE17" s="675"/>
      <c r="CF17" s="675"/>
      <c r="CG17" s="675"/>
      <c r="CH17" s="675"/>
      <c r="CI17" s="675"/>
      <c r="CJ17" s="675"/>
      <c r="CK17" s="675"/>
      <c r="CL17" s="675"/>
      <c r="CM17" s="675"/>
      <c r="CN17" s="675"/>
      <c r="CO17" s="675"/>
      <c r="CP17" s="675"/>
      <c r="CQ17" s="676"/>
      <c r="CR17" s="659">
        <v>1381029</v>
      </c>
      <c r="CS17" s="660"/>
      <c r="CT17" s="660"/>
      <c r="CU17" s="660"/>
      <c r="CV17" s="660"/>
      <c r="CW17" s="660"/>
      <c r="CX17" s="660"/>
      <c r="CY17" s="661"/>
      <c r="CZ17" s="662">
        <v>14.4</v>
      </c>
      <c r="DA17" s="662"/>
      <c r="DB17" s="662"/>
      <c r="DC17" s="662"/>
      <c r="DD17" s="668" t="s">
        <v>171</v>
      </c>
      <c r="DE17" s="660"/>
      <c r="DF17" s="660"/>
      <c r="DG17" s="660"/>
      <c r="DH17" s="660"/>
      <c r="DI17" s="660"/>
      <c r="DJ17" s="660"/>
      <c r="DK17" s="660"/>
      <c r="DL17" s="660"/>
      <c r="DM17" s="660"/>
      <c r="DN17" s="660"/>
      <c r="DO17" s="660"/>
      <c r="DP17" s="661"/>
      <c r="DQ17" s="668">
        <v>1315286</v>
      </c>
      <c r="DR17" s="660"/>
      <c r="DS17" s="660"/>
      <c r="DT17" s="660"/>
      <c r="DU17" s="660"/>
      <c r="DV17" s="660"/>
      <c r="DW17" s="660"/>
      <c r="DX17" s="660"/>
      <c r="DY17" s="660"/>
      <c r="DZ17" s="660"/>
      <c r="EA17" s="660"/>
      <c r="EB17" s="660"/>
      <c r="EC17" s="669"/>
    </row>
    <row r="18" spans="2:133" ht="11.25" customHeight="1" x14ac:dyDescent="0.15">
      <c r="B18" s="656" t="s">
        <v>268</v>
      </c>
      <c r="C18" s="657"/>
      <c r="D18" s="657"/>
      <c r="E18" s="657"/>
      <c r="F18" s="657"/>
      <c r="G18" s="657"/>
      <c r="H18" s="657"/>
      <c r="I18" s="657"/>
      <c r="J18" s="657"/>
      <c r="K18" s="657"/>
      <c r="L18" s="657"/>
      <c r="M18" s="657"/>
      <c r="N18" s="657"/>
      <c r="O18" s="657"/>
      <c r="P18" s="657"/>
      <c r="Q18" s="658"/>
      <c r="R18" s="659">
        <v>3383949</v>
      </c>
      <c r="S18" s="660"/>
      <c r="T18" s="660"/>
      <c r="U18" s="660"/>
      <c r="V18" s="660"/>
      <c r="W18" s="660"/>
      <c r="X18" s="660"/>
      <c r="Y18" s="661"/>
      <c r="Z18" s="662">
        <v>34.200000000000003</v>
      </c>
      <c r="AA18" s="662"/>
      <c r="AB18" s="662"/>
      <c r="AC18" s="662"/>
      <c r="AD18" s="663">
        <v>2617443</v>
      </c>
      <c r="AE18" s="663"/>
      <c r="AF18" s="663"/>
      <c r="AG18" s="663"/>
      <c r="AH18" s="663"/>
      <c r="AI18" s="663"/>
      <c r="AJ18" s="663"/>
      <c r="AK18" s="663"/>
      <c r="AL18" s="664">
        <v>65.900000000000006</v>
      </c>
      <c r="AM18" s="665"/>
      <c r="AN18" s="665"/>
      <c r="AO18" s="666"/>
      <c r="AP18" s="656" t="s">
        <v>269</v>
      </c>
      <c r="AQ18" s="657"/>
      <c r="AR18" s="657"/>
      <c r="AS18" s="657"/>
      <c r="AT18" s="657"/>
      <c r="AU18" s="657"/>
      <c r="AV18" s="657"/>
      <c r="AW18" s="657"/>
      <c r="AX18" s="657"/>
      <c r="AY18" s="657"/>
      <c r="AZ18" s="657"/>
      <c r="BA18" s="657"/>
      <c r="BB18" s="657"/>
      <c r="BC18" s="657"/>
      <c r="BD18" s="657"/>
      <c r="BE18" s="657"/>
      <c r="BF18" s="658"/>
      <c r="BG18" s="659" t="s">
        <v>234</v>
      </c>
      <c r="BH18" s="660"/>
      <c r="BI18" s="660"/>
      <c r="BJ18" s="660"/>
      <c r="BK18" s="660"/>
      <c r="BL18" s="660"/>
      <c r="BM18" s="660"/>
      <c r="BN18" s="661"/>
      <c r="BO18" s="662" t="s">
        <v>171</v>
      </c>
      <c r="BP18" s="662"/>
      <c r="BQ18" s="662"/>
      <c r="BR18" s="662"/>
      <c r="BS18" s="668" t="s">
        <v>234</v>
      </c>
      <c r="BT18" s="660"/>
      <c r="BU18" s="660"/>
      <c r="BV18" s="660"/>
      <c r="BW18" s="660"/>
      <c r="BX18" s="660"/>
      <c r="BY18" s="660"/>
      <c r="BZ18" s="660"/>
      <c r="CA18" s="660"/>
      <c r="CB18" s="669"/>
      <c r="CD18" s="674" t="s">
        <v>270</v>
      </c>
      <c r="CE18" s="675"/>
      <c r="CF18" s="675"/>
      <c r="CG18" s="675"/>
      <c r="CH18" s="675"/>
      <c r="CI18" s="675"/>
      <c r="CJ18" s="675"/>
      <c r="CK18" s="675"/>
      <c r="CL18" s="675"/>
      <c r="CM18" s="675"/>
      <c r="CN18" s="675"/>
      <c r="CO18" s="675"/>
      <c r="CP18" s="675"/>
      <c r="CQ18" s="676"/>
      <c r="CR18" s="659" t="s">
        <v>171</v>
      </c>
      <c r="CS18" s="660"/>
      <c r="CT18" s="660"/>
      <c r="CU18" s="660"/>
      <c r="CV18" s="660"/>
      <c r="CW18" s="660"/>
      <c r="CX18" s="660"/>
      <c r="CY18" s="661"/>
      <c r="CZ18" s="662" t="s">
        <v>171</v>
      </c>
      <c r="DA18" s="662"/>
      <c r="DB18" s="662"/>
      <c r="DC18" s="662"/>
      <c r="DD18" s="668" t="s">
        <v>171</v>
      </c>
      <c r="DE18" s="660"/>
      <c r="DF18" s="660"/>
      <c r="DG18" s="660"/>
      <c r="DH18" s="660"/>
      <c r="DI18" s="660"/>
      <c r="DJ18" s="660"/>
      <c r="DK18" s="660"/>
      <c r="DL18" s="660"/>
      <c r="DM18" s="660"/>
      <c r="DN18" s="660"/>
      <c r="DO18" s="660"/>
      <c r="DP18" s="661"/>
      <c r="DQ18" s="668" t="s">
        <v>234</v>
      </c>
      <c r="DR18" s="660"/>
      <c r="DS18" s="660"/>
      <c r="DT18" s="660"/>
      <c r="DU18" s="660"/>
      <c r="DV18" s="660"/>
      <c r="DW18" s="660"/>
      <c r="DX18" s="660"/>
      <c r="DY18" s="660"/>
      <c r="DZ18" s="660"/>
      <c r="EA18" s="660"/>
      <c r="EB18" s="660"/>
      <c r="EC18" s="669"/>
    </row>
    <row r="19" spans="2:133" ht="11.25" customHeight="1" x14ac:dyDescent="0.15">
      <c r="B19" s="656" t="s">
        <v>271</v>
      </c>
      <c r="C19" s="657"/>
      <c r="D19" s="657"/>
      <c r="E19" s="657"/>
      <c r="F19" s="657"/>
      <c r="G19" s="657"/>
      <c r="H19" s="657"/>
      <c r="I19" s="657"/>
      <c r="J19" s="657"/>
      <c r="K19" s="657"/>
      <c r="L19" s="657"/>
      <c r="M19" s="657"/>
      <c r="N19" s="657"/>
      <c r="O19" s="657"/>
      <c r="P19" s="657"/>
      <c r="Q19" s="658"/>
      <c r="R19" s="659">
        <v>2617443</v>
      </c>
      <c r="S19" s="660"/>
      <c r="T19" s="660"/>
      <c r="U19" s="660"/>
      <c r="V19" s="660"/>
      <c r="W19" s="660"/>
      <c r="X19" s="660"/>
      <c r="Y19" s="661"/>
      <c r="Z19" s="662">
        <v>26.4</v>
      </c>
      <c r="AA19" s="662"/>
      <c r="AB19" s="662"/>
      <c r="AC19" s="662"/>
      <c r="AD19" s="663">
        <v>2617443</v>
      </c>
      <c r="AE19" s="663"/>
      <c r="AF19" s="663"/>
      <c r="AG19" s="663"/>
      <c r="AH19" s="663"/>
      <c r="AI19" s="663"/>
      <c r="AJ19" s="663"/>
      <c r="AK19" s="663"/>
      <c r="AL19" s="664">
        <v>65.900000000000006</v>
      </c>
      <c r="AM19" s="665"/>
      <c r="AN19" s="665"/>
      <c r="AO19" s="666"/>
      <c r="AP19" s="656" t="s">
        <v>272</v>
      </c>
      <c r="AQ19" s="657"/>
      <c r="AR19" s="657"/>
      <c r="AS19" s="657"/>
      <c r="AT19" s="657"/>
      <c r="AU19" s="657"/>
      <c r="AV19" s="657"/>
      <c r="AW19" s="657"/>
      <c r="AX19" s="657"/>
      <c r="AY19" s="657"/>
      <c r="AZ19" s="657"/>
      <c r="BA19" s="657"/>
      <c r="BB19" s="657"/>
      <c r="BC19" s="657"/>
      <c r="BD19" s="657"/>
      <c r="BE19" s="657"/>
      <c r="BF19" s="658"/>
      <c r="BG19" s="659">
        <v>22414</v>
      </c>
      <c r="BH19" s="660"/>
      <c r="BI19" s="660"/>
      <c r="BJ19" s="660"/>
      <c r="BK19" s="660"/>
      <c r="BL19" s="660"/>
      <c r="BM19" s="660"/>
      <c r="BN19" s="661"/>
      <c r="BO19" s="662">
        <v>2.4</v>
      </c>
      <c r="BP19" s="662"/>
      <c r="BQ19" s="662"/>
      <c r="BR19" s="662"/>
      <c r="BS19" s="668" t="s">
        <v>171</v>
      </c>
      <c r="BT19" s="660"/>
      <c r="BU19" s="660"/>
      <c r="BV19" s="660"/>
      <c r="BW19" s="660"/>
      <c r="BX19" s="660"/>
      <c r="BY19" s="660"/>
      <c r="BZ19" s="660"/>
      <c r="CA19" s="660"/>
      <c r="CB19" s="669"/>
      <c r="CD19" s="674" t="s">
        <v>273</v>
      </c>
      <c r="CE19" s="675"/>
      <c r="CF19" s="675"/>
      <c r="CG19" s="675"/>
      <c r="CH19" s="675"/>
      <c r="CI19" s="675"/>
      <c r="CJ19" s="675"/>
      <c r="CK19" s="675"/>
      <c r="CL19" s="675"/>
      <c r="CM19" s="675"/>
      <c r="CN19" s="675"/>
      <c r="CO19" s="675"/>
      <c r="CP19" s="675"/>
      <c r="CQ19" s="676"/>
      <c r="CR19" s="659" t="s">
        <v>234</v>
      </c>
      <c r="CS19" s="660"/>
      <c r="CT19" s="660"/>
      <c r="CU19" s="660"/>
      <c r="CV19" s="660"/>
      <c r="CW19" s="660"/>
      <c r="CX19" s="660"/>
      <c r="CY19" s="661"/>
      <c r="CZ19" s="662" t="s">
        <v>171</v>
      </c>
      <c r="DA19" s="662"/>
      <c r="DB19" s="662"/>
      <c r="DC19" s="662"/>
      <c r="DD19" s="668" t="s">
        <v>234</v>
      </c>
      <c r="DE19" s="660"/>
      <c r="DF19" s="660"/>
      <c r="DG19" s="660"/>
      <c r="DH19" s="660"/>
      <c r="DI19" s="660"/>
      <c r="DJ19" s="660"/>
      <c r="DK19" s="660"/>
      <c r="DL19" s="660"/>
      <c r="DM19" s="660"/>
      <c r="DN19" s="660"/>
      <c r="DO19" s="660"/>
      <c r="DP19" s="661"/>
      <c r="DQ19" s="668" t="s">
        <v>171</v>
      </c>
      <c r="DR19" s="660"/>
      <c r="DS19" s="660"/>
      <c r="DT19" s="660"/>
      <c r="DU19" s="660"/>
      <c r="DV19" s="660"/>
      <c r="DW19" s="660"/>
      <c r="DX19" s="660"/>
      <c r="DY19" s="660"/>
      <c r="DZ19" s="660"/>
      <c r="EA19" s="660"/>
      <c r="EB19" s="660"/>
      <c r="EC19" s="669"/>
    </row>
    <row r="20" spans="2:133" ht="11.25" customHeight="1" x14ac:dyDescent="0.15">
      <c r="B20" s="656" t="s">
        <v>274</v>
      </c>
      <c r="C20" s="657"/>
      <c r="D20" s="657"/>
      <c r="E20" s="657"/>
      <c r="F20" s="657"/>
      <c r="G20" s="657"/>
      <c r="H20" s="657"/>
      <c r="I20" s="657"/>
      <c r="J20" s="657"/>
      <c r="K20" s="657"/>
      <c r="L20" s="657"/>
      <c r="M20" s="657"/>
      <c r="N20" s="657"/>
      <c r="O20" s="657"/>
      <c r="P20" s="657"/>
      <c r="Q20" s="658"/>
      <c r="R20" s="659">
        <v>766506</v>
      </c>
      <c r="S20" s="660"/>
      <c r="T20" s="660"/>
      <c r="U20" s="660"/>
      <c r="V20" s="660"/>
      <c r="W20" s="660"/>
      <c r="X20" s="660"/>
      <c r="Y20" s="661"/>
      <c r="Z20" s="662">
        <v>7.7</v>
      </c>
      <c r="AA20" s="662"/>
      <c r="AB20" s="662"/>
      <c r="AC20" s="662"/>
      <c r="AD20" s="663" t="s">
        <v>171</v>
      </c>
      <c r="AE20" s="663"/>
      <c r="AF20" s="663"/>
      <c r="AG20" s="663"/>
      <c r="AH20" s="663"/>
      <c r="AI20" s="663"/>
      <c r="AJ20" s="663"/>
      <c r="AK20" s="663"/>
      <c r="AL20" s="664" t="s">
        <v>171</v>
      </c>
      <c r="AM20" s="665"/>
      <c r="AN20" s="665"/>
      <c r="AO20" s="666"/>
      <c r="AP20" s="656" t="s">
        <v>275</v>
      </c>
      <c r="AQ20" s="657"/>
      <c r="AR20" s="657"/>
      <c r="AS20" s="657"/>
      <c r="AT20" s="657"/>
      <c r="AU20" s="657"/>
      <c r="AV20" s="657"/>
      <c r="AW20" s="657"/>
      <c r="AX20" s="657"/>
      <c r="AY20" s="657"/>
      <c r="AZ20" s="657"/>
      <c r="BA20" s="657"/>
      <c r="BB20" s="657"/>
      <c r="BC20" s="657"/>
      <c r="BD20" s="657"/>
      <c r="BE20" s="657"/>
      <c r="BF20" s="658"/>
      <c r="BG20" s="659">
        <v>22414</v>
      </c>
      <c r="BH20" s="660"/>
      <c r="BI20" s="660"/>
      <c r="BJ20" s="660"/>
      <c r="BK20" s="660"/>
      <c r="BL20" s="660"/>
      <c r="BM20" s="660"/>
      <c r="BN20" s="661"/>
      <c r="BO20" s="662">
        <v>2.4</v>
      </c>
      <c r="BP20" s="662"/>
      <c r="BQ20" s="662"/>
      <c r="BR20" s="662"/>
      <c r="BS20" s="668" t="s">
        <v>234</v>
      </c>
      <c r="BT20" s="660"/>
      <c r="BU20" s="660"/>
      <c r="BV20" s="660"/>
      <c r="BW20" s="660"/>
      <c r="BX20" s="660"/>
      <c r="BY20" s="660"/>
      <c r="BZ20" s="660"/>
      <c r="CA20" s="660"/>
      <c r="CB20" s="669"/>
      <c r="CD20" s="674" t="s">
        <v>276</v>
      </c>
      <c r="CE20" s="675"/>
      <c r="CF20" s="675"/>
      <c r="CG20" s="675"/>
      <c r="CH20" s="675"/>
      <c r="CI20" s="675"/>
      <c r="CJ20" s="675"/>
      <c r="CK20" s="675"/>
      <c r="CL20" s="675"/>
      <c r="CM20" s="675"/>
      <c r="CN20" s="675"/>
      <c r="CO20" s="675"/>
      <c r="CP20" s="675"/>
      <c r="CQ20" s="676"/>
      <c r="CR20" s="659">
        <v>9609022</v>
      </c>
      <c r="CS20" s="660"/>
      <c r="CT20" s="660"/>
      <c r="CU20" s="660"/>
      <c r="CV20" s="660"/>
      <c r="CW20" s="660"/>
      <c r="CX20" s="660"/>
      <c r="CY20" s="661"/>
      <c r="CZ20" s="662">
        <v>100</v>
      </c>
      <c r="DA20" s="662"/>
      <c r="DB20" s="662"/>
      <c r="DC20" s="662"/>
      <c r="DD20" s="668">
        <v>2259753</v>
      </c>
      <c r="DE20" s="660"/>
      <c r="DF20" s="660"/>
      <c r="DG20" s="660"/>
      <c r="DH20" s="660"/>
      <c r="DI20" s="660"/>
      <c r="DJ20" s="660"/>
      <c r="DK20" s="660"/>
      <c r="DL20" s="660"/>
      <c r="DM20" s="660"/>
      <c r="DN20" s="660"/>
      <c r="DO20" s="660"/>
      <c r="DP20" s="661"/>
      <c r="DQ20" s="668">
        <v>5233330</v>
      </c>
      <c r="DR20" s="660"/>
      <c r="DS20" s="660"/>
      <c r="DT20" s="660"/>
      <c r="DU20" s="660"/>
      <c r="DV20" s="660"/>
      <c r="DW20" s="660"/>
      <c r="DX20" s="660"/>
      <c r="DY20" s="660"/>
      <c r="DZ20" s="660"/>
      <c r="EA20" s="660"/>
      <c r="EB20" s="660"/>
      <c r="EC20" s="669"/>
    </row>
    <row r="21" spans="2:133" ht="11.25" customHeight="1" x14ac:dyDescent="0.15">
      <c r="B21" s="656" t="s">
        <v>277</v>
      </c>
      <c r="C21" s="657"/>
      <c r="D21" s="657"/>
      <c r="E21" s="657"/>
      <c r="F21" s="657"/>
      <c r="G21" s="657"/>
      <c r="H21" s="657"/>
      <c r="I21" s="657"/>
      <c r="J21" s="657"/>
      <c r="K21" s="657"/>
      <c r="L21" s="657"/>
      <c r="M21" s="657"/>
      <c r="N21" s="657"/>
      <c r="O21" s="657"/>
      <c r="P21" s="657"/>
      <c r="Q21" s="658"/>
      <c r="R21" s="659" t="s">
        <v>171</v>
      </c>
      <c r="S21" s="660"/>
      <c r="T21" s="660"/>
      <c r="U21" s="660"/>
      <c r="V21" s="660"/>
      <c r="W21" s="660"/>
      <c r="X21" s="660"/>
      <c r="Y21" s="661"/>
      <c r="Z21" s="662" t="s">
        <v>171</v>
      </c>
      <c r="AA21" s="662"/>
      <c r="AB21" s="662"/>
      <c r="AC21" s="662"/>
      <c r="AD21" s="663" t="s">
        <v>171</v>
      </c>
      <c r="AE21" s="663"/>
      <c r="AF21" s="663"/>
      <c r="AG21" s="663"/>
      <c r="AH21" s="663"/>
      <c r="AI21" s="663"/>
      <c r="AJ21" s="663"/>
      <c r="AK21" s="663"/>
      <c r="AL21" s="664" t="s">
        <v>171</v>
      </c>
      <c r="AM21" s="665"/>
      <c r="AN21" s="665"/>
      <c r="AO21" s="666"/>
      <c r="AP21" s="677" t="s">
        <v>278</v>
      </c>
      <c r="AQ21" s="678"/>
      <c r="AR21" s="678"/>
      <c r="AS21" s="678"/>
      <c r="AT21" s="678"/>
      <c r="AU21" s="678"/>
      <c r="AV21" s="678"/>
      <c r="AW21" s="678"/>
      <c r="AX21" s="678"/>
      <c r="AY21" s="678"/>
      <c r="AZ21" s="678"/>
      <c r="BA21" s="678"/>
      <c r="BB21" s="678"/>
      <c r="BC21" s="678"/>
      <c r="BD21" s="678"/>
      <c r="BE21" s="678"/>
      <c r="BF21" s="679"/>
      <c r="BG21" s="659">
        <v>22414</v>
      </c>
      <c r="BH21" s="660"/>
      <c r="BI21" s="660"/>
      <c r="BJ21" s="660"/>
      <c r="BK21" s="660"/>
      <c r="BL21" s="660"/>
      <c r="BM21" s="660"/>
      <c r="BN21" s="661"/>
      <c r="BO21" s="662">
        <v>2.4</v>
      </c>
      <c r="BP21" s="662"/>
      <c r="BQ21" s="662"/>
      <c r="BR21" s="662"/>
      <c r="BS21" s="668" t="s">
        <v>234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279</v>
      </c>
      <c r="C22" s="657"/>
      <c r="D22" s="657"/>
      <c r="E22" s="657"/>
      <c r="F22" s="657"/>
      <c r="G22" s="657"/>
      <c r="H22" s="657"/>
      <c r="I22" s="657"/>
      <c r="J22" s="657"/>
      <c r="K22" s="657"/>
      <c r="L22" s="657"/>
      <c r="M22" s="657"/>
      <c r="N22" s="657"/>
      <c r="O22" s="657"/>
      <c r="P22" s="657"/>
      <c r="Q22" s="658"/>
      <c r="R22" s="659">
        <v>4569767</v>
      </c>
      <c r="S22" s="660"/>
      <c r="T22" s="660"/>
      <c r="U22" s="660"/>
      <c r="V22" s="660"/>
      <c r="W22" s="660"/>
      <c r="X22" s="660"/>
      <c r="Y22" s="661"/>
      <c r="Z22" s="662">
        <v>46.1</v>
      </c>
      <c r="AA22" s="662"/>
      <c r="AB22" s="662"/>
      <c r="AC22" s="662"/>
      <c r="AD22" s="663">
        <v>3803261</v>
      </c>
      <c r="AE22" s="663"/>
      <c r="AF22" s="663"/>
      <c r="AG22" s="663"/>
      <c r="AH22" s="663"/>
      <c r="AI22" s="663"/>
      <c r="AJ22" s="663"/>
      <c r="AK22" s="663"/>
      <c r="AL22" s="664">
        <v>95.7</v>
      </c>
      <c r="AM22" s="665"/>
      <c r="AN22" s="665"/>
      <c r="AO22" s="666"/>
      <c r="AP22" s="677" t="s">
        <v>280</v>
      </c>
      <c r="AQ22" s="678"/>
      <c r="AR22" s="678"/>
      <c r="AS22" s="678"/>
      <c r="AT22" s="678"/>
      <c r="AU22" s="678"/>
      <c r="AV22" s="678"/>
      <c r="AW22" s="678"/>
      <c r="AX22" s="678"/>
      <c r="AY22" s="678"/>
      <c r="AZ22" s="678"/>
      <c r="BA22" s="678"/>
      <c r="BB22" s="678"/>
      <c r="BC22" s="678"/>
      <c r="BD22" s="678"/>
      <c r="BE22" s="678"/>
      <c r="BF22" s="679"/>
      <c r="BG22" s="659" t="s">
        <v>171</v>
      </c>
      <c r="BH22" s="660"/>
      <c r="BI22" s="660"/>
      <c r="BJ22" s="660"/>
      <c r="BK22" s="660"/>
      <c r="BL22" s="660"/>
      <c r="BM22" s="660"/>
      <c r="BN22" s="661"/>
      <c r="BO22" s="662" t="s">
        <v>171</v>
      </c>
      <c r="BP22" s="662"/>
      <c r="BQ22" s="662"/>
      <c r="BR22" s="662"/>
      <c r="BS22" s="668" t="s">
        <v>171</v>
      </c>
      <c r="BT22" s="660"/>
      <c r="BU22" s="660"/>
      <c r="BV22" s="660"/>
      <c r="BW22" s="660"/>
      <c r="BX22" s="660"/>
      <c r="BY22" s="660"/>
      <c r="BZ22" s="660"/>
      <c r="CA22" s="660"/>
      <c r="CB22" s="669"/>
      <c r="CD22" s="641" t="s">
        <v>281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282</v>
      </c>
      <c r="C23" s="657"/>
      <c r="D23" s="657"/>
      <c r="E23" s="657"/>
      <c r="F23" s="657"/>
      <c r="G23" s="657"/>
      <c r="H23" s="657"/>
      <c r="I23" s="657"/>
      <c r="J23" s="657"/>
      <c r="K23" s="657"/>
      <c r="L23" s="657"/>
      <c r="M23" s="657"/>
      <c r="N23" s="657"/>
      <c r="O23" s="657"/>
      <c r="P23" s="657"/>
      <c r="Q23" s="658"/>
      <c r="R23" s="659">
        <v>929</v>
      </c>
      <c r="S23" s="660"/>
      <c r="T23" s="660"/>
      <c r="U23" s="660"/>
      <c r="V23" s="660"/>
      <c r="W23" s="660"/>
      <c r="X23" s="660"/>
      <c r="Y23" s="661"/>
      <c r="Z23" s="662">
        <v>0</v>
      </c>
      <c r="AA23" s="662"/>
      <c r="AB23" s="662"/>
      <c r="AC23" s="662"/>
      <c r="AD23" s="663">
        <v>929</v>
      </c>
      <c r="AE23" s="663"/>
      <c r="AF23" s="663"/>
      <c r="AG23" s="663"/>
      <c r="AH23" s="663"/>
      <c r="AI23" s="663"/>
      <c r="AJ23" s="663"/>
      <c r="AK23" s="663"/>
      <c r="AL23" s="664">
        <v>0</v>
      </c>
      <c r="AM23" s="665"/>
      <c r="AN23" s="665"/>
      <c r="AO23" s="666"/>
      <c r="AP23" s="677" t="s">
        <v>283</v>
      </c>
      <c r="AQ23" s="678"/>
      <c r="AR23" s="678"/>
      <c r="AS23" s="678"/>
      <c r="AT23" s="678"/>
      <c r="AU23" s="678"/>
      <c r="AV23" s="678"/>
      <c r="AW23" s="678"/>
      <c r="AX23" s="678"/>
      <c r="AY23" s="678"/>
      <c r="AZ23" s="678"/>
      <c r="BA23" s="678"/>
      <c r="BB23" s="678"/>
      <c r="BC23" s="678"/>
      <c r="BD23" s="678"/>
      <c r="BE23" s="678"/>
      <c r="BF23" s="679"/>
      <c r="BG23" s="659" t="s">
        <v>171</v>
      </c>
      <c r="BH23" s="660"/>
      <c r="BI23" s="660"/>
      <c r="BJ23" s="660"/>
      <c r="BK23" s="660"/>
      <c r="BL23" s="660"/>
      <c r="BM23" s="660"/>
      <c r="BN23" s="661"/>
      <c r="BO23" s="662" t="s">
        <v>171</v>
      </c>
      <c r="BP23" s="662"/>
      <c r="BQ23" s="662"/>
      <c r="BR23" s="662"/>
      <c r="BS23" s="668" t="s">
        <v>171</v>
      </c>
      <c r="BT23" s="660"/>
      <c r="BU23" s="660"/>
      <c r="BV23" s="660"/>
      <c r="BW23" s="660"/>
      <c r="BX23" s="660"/>
      <c r="BY23" s="660"/>
      <c r="BZ23" s="660"/>
      <c r="CA23" s="660"/>
      <c r="CB23" s="669"/>
      <c r="CD23" s="641" t="s">
        <v>222</v>
      </c>
      <c r="CE23" s="642"/>
      <c r="CF23" s="642"/>
      <c r="CG23" s="642"/>
      <c r="CH23" s="642"/>
      <c r="CI23" s="642"/>
      <c r="CJ23" s="642"/>
      <c r="CK23" s="642"/>
      <c r="CL23" s="642"/>
      <c r="CM23" s="642"/>
      <c r="CN23" s="642"/>
      <c r="CO23" s="642"/>
      <c r="CP23" s="642"/>
      <c r="CQ23" s="643"/>
      <c r="CR23" s="641" t="s">
        <v>284</v>
      </c>
      <c r="CS23" s="642"/>
      <c r="CT23" s="642"/>
      <c r="CU23" s="642"/>
      <c r="CV23" s="642"/>
      <c r="CW23" s="642"/>
      <c r="CX23" s="642"/>
      <c r="CY23" s="643"/>
      <c r="CZ23" s="641" t="s">
        <v>285</v>
      </c>
      <c r="DA23" s="642"/>
      <c r="DB23" s="642"/>
      <c r="DC23" s="643"/>
      <c r="DD23" s="641" t="s">
        <v>286</v>
      </c>
      <c r="DE23" s="642"/>
      <c r="DF23" s="642"/>
      <c r="DG23" s="642"/>
      <c r="DH23" s="642"/>
      <c r="DI23" s="642"/>
      <c r="DJ23" s="642"/>
      <c r="DK23" s="643"/>
      <c r="DL23" s="689" t="s">
        <v>287</v>
      </c>
      <c r="DM23" s="690"/>
      <c r="DN23" s="690"/>
      <c r="DO23" s="690"/>
      <c r="DP23" s="690"/>
      <c r="DQ23" s="690"/>
      <c r="DR23" s="690"/>
      <c r="DS23" s="690"/>
      <c r="DT23" s="690"/>
      <c r="DU23" s="690"/>
      <c r="DV23" s="691"/>
      <c r="DW23" s="641" t="s">
        <v>288</v>
      </c>
      <c r="DX23" s="642"/>
      <c r="DY23" s="642"/>
      <c r="DZ23" s="642"/>
      <c r="EA23" s="642"/>
      <c r="EB23" s="642"/>
      <c r="EC23" s="643"/>
    </row>
    <row r="24" spans="2:133" ht="11.25" customHeight="1" x14ac:dyDescent="0.15">
      <c r="B24" s="656" t="s">
        <v>289</v>
      </c>
      <c r="C24" s="657"/>
      <c r="D24" s="657"/>
      <c r="E24" s="657"/>
      <c r="F24" s="657"/>
      <c r="G24" s="657"/>
      <c r="H24" s="657"/>
      <c r="I24" s="657"/>
      <c r="J24" s="657"/>
      <c r="K24" s="657"/>
      <c r="L24" s="657"/>
      <c r="M24" s="657"/>
      <c r="N24" s="657"/>
      <c r="O24" s="657"/>
      <c r="P24" s="657"/>
      <c r="Q24" s="658"/>
      <c r="R24" s="659">
        <v>1506</v>
      </c>
      <c r="S24" s="660"/>
      <c r="T24" s="660"/>
      <c r="U24" s="660"/>
      <c r="V24" s="660"/>
      <c r="W24" s="660"/>
      <c r="X24" s="660"/>
      <c r="Y24" s="661"/>
      <c r="Z24" s="662">
        <v>0</v>
      </c>
      <c r="AA24" s="662"/>
      <c r="AB24" s="662"/>
      <c r="AC24" s="662"/>
      <c r="AD24" s="663" t="s">
        <v>171</v>
      </c>
      <c r="AE24" s="663"/>
      <c r="AF24" s="663"/>
      <c r="AG24" s="663"/>
      <c r="AH24" s="663"/>
      <c r="AI24" s="663"/>
      <c r="AJ24" s="663"/>
      <c r="AK24" s="663"/>
      <c r="AL24" s="664" t="s">
        <v>171</v>
      </c>
      <c r="AM24" s="665"/>
      <c r="AN24" s="665"/>
      <c r="AO24" s="666"/>
      <c r="AP24" s="677" t="s">
        <v>290</v>
      </c>
      <c r="AQ24" s="678"/>
      <c r="AR24" s="678"/>
      <c r="AS24" s="678"/>
      <c r="AT24" s="678"/>
      <c r="AU24" s="678"/>
      <c r="AV24" s="678"/>
      <c r="AW24" s="678"/>
      <c r="AX24" s="678"/>
      <c r="AY24" s="678"/>
      <c r="AZ24" s="678"/>
      <c r="BA24" s="678"/>
      <c r="BB24" s="678"/>
      <c r="BC24" s="678"/>
      <c r="BD24" s="678"/>
      <c r="BE24" s="678"/>
      <c r="BF24" s="679"/>
      <c r="BG24" s="659" t="s">
        <v>171</v>
      </c>
      <c r="BH24" s="660"/>
      <c r="BI24" s="660"/>
      <c r="BJ24" s="660"/>
      <c r="BK24" s="660"/>
      <c r="BL24" s="660"/>
      <c r="BM24" s="660"/>
      <c r="BN24" s="661"/>
      <c r="BO24" s="662" t="s">
        <v>171</v>
      </c>
      <c r="BP24" s="662"/>
      <c r="BQ24" s="662"/>
      <c r="BR24" s="662"/>
      <c r="BS24" s="668" t="s">
        <v>171</v>
      </c>
      <c r="BT24" s="660"/>
      <c r="BU24" s="660"/>
      <c r="BV24" s="660"/>
      <c r="BW24" s="660"/>
      <c r="BX24" s="660"/>
      <c r="BY24" s="660"/>
      <c r="BZ24" s="660"/>
      <c r="CA24" s="660"/>
      <c r="CB24" s="669"/>
      <c r="CD24" s="670" t="s">
        <v>291</v>
      </c>
      <c r="CE24" s="671"/>
      <c r="CF24" s="671"/>
      <c r="CG24" s="671"/>
      <c r="CH24" s="671"/>
      <c r="CI24" s="671"/>
      <c r="CJ24" s="671"/>
      <c r="CK24" s="671"/>
      <c r="CL24" s="671"/>
      <c r="CM24" s="671"/>
      <c r="CN24" s="671"/>
      <c r="CO24" s="671"/>
      <c r="CP24" s="671"/>
      <c r="CQ24" s="672"/>
      <c r="CR24" s="648">
        <v>2632802</v>
      </c>
      <c r="CS24" s="649"/>
      <c r="CT24" s="649"/>
      <c r="CU24" s="649"/>
      <c r="CV24" s="649"/>
      <c r="CW24" s="649"/>
      <c r="CX24" s="649"/>
      <c r="CY24" s="650"/>
      <c r="CZ24" s="653">
        <v>27.4</v>
      </c>
      <c r="DA24" s="654"/>
      <c r="DB24" s="654"/>
      <c r="DC24" s="673"/>
      <c r="DD24" s="692">
        <v>2189778</v>
      </c>
      <c r="DE24" s="649"/>
      <c r="DF24" s="649"/>
      <c r="DG24" s="649"/>
      <c r="DH24" s="649"/>
      <c r="DI24" s="649"/>
      <c r="DJ24" s="649"/>
      <c r="DK24" s="650"/>
      <c r="DL24" s="692">
        <v>2118306</v>
      </c>
      <c r="DM24" s="649"/>
      <c r="DN24" s="649"/>
      <c r="DO24" s="649"/>
      <c r="DP24" s="649"/>
      <c r="DQ24" s="649"/>
      <c r="DR24" s="649"/>
      <c r="DS24" s="649"/>
      <c r="DT24" s="649"/>
      <c r="DU24" s="649"/>
      <c r="DV24" s="650"/>
      <c r="DW24" s="653">
        <v>51</v>
      </c>
      <c r="DX24" s="654"/>
      <c r="DY24" s="654"/>
      <c r="DZ24" s="654"/>
      <c r="EA24" s="654"/>
      <c r="EB24" s="654"/>
      <c r="EC24" s="655"/>
    </row>
    <row r="25" spans="2:133" ht="11.25" customHeight="1" x14ac:dyDescent="0.15">
      <c r="B25" s="656" t="s">
        <v>292</v>
      </c>
      <c r="C25" s="657"/>
      <c r="D25" s="657"/>
      <c r="E25" s="657"/>
      <c r="F25" s="657"/>
      <c r="G25" s="657"/>
      <c r="H25" s="657"/>
      <c r="I25" s="657"/>
      <c r="J25" s="657"/>
      <c r="K25" s="657"/>
      <c r="L25" s="657"/>
      <c r="M25" s="657"/>
      <c r="N25" s="657"/>
      <c r="O25" s="657"/>
      <c r="P25" s="657"/>
      <c r="Q25" s="658"/>
      <c r="R25" s="659">
        <v>247484</v>
      </c>
      <c r="S25" s="660"/>
      <c r="T25" s="660"/>
      <c r="U25" s="660"/>
      <c r="V25" s="660"/>
      <c r="W25" s="660"/>
      <c r="X25" s="660"/>
      <c r="Y25" s="661"/>
      <c r="Z25" s="662">
        <v>2.5</v>
      </c>
      <c r="AA25" s="662"/>
      <c r="AB25" s="662"/>
      <c r="AC25" s="662"/>
      <c r="AD25" s="663">
        <v>116808</v>
      </c>
      <c r="AE25" s="663"/>
      <c r="AF25" s="663"/>
      <c r="AG25" s="663"/>
      <c r="AH25" s="663"/>
      <c r="AI25" s="663"/>
      <c r="AJ25" s="663"/>
      <c r="AK25" s="663"/>
      <c r="AL25" s="664">
        <v>2.9</v>
      </c>
      <c r="AM25" s="665"/>
      <c r="AN25" s="665"/>
      <c r="AO25" s="666"/>
      <c r="AP25" s="677" t="s">
        <v>293</v>
      </c>
      <c r="AQ25" s="678"/>
      <c r="AR25" s="678"/>
      <c r="AS25" s="678"/>
      <c r="AT25" s="678"/>
      <c r="AU25" s="678"/>
      <c r="AV25" s="678"/>
      <c r="AW25" s="678"/>
      <c r="AX25" s="678"/>
      <c r="AY25" s="678"/>
      <c r="AZ25" s="678"/>
      <c r="BA25" s="678"/>
      <c r="BB25" s="678"/>
      <c r="BC25" s="678"/>
      <c r="BD25" s="678"/>
      <c r="BE25" s="678"/>
      <c r="BF25" s="679"/>
      <c r="BG25" s="659" t="s">
        <v>171</v>
      </c>
      <c r="BH25" s="660"/>
      <c r="BI25" s="660"/>
      <c r="BJ25" s="660"/>
      <c r="BK25" s="660"/>
      <c r="BL25" s="660"/>
      <c r="BM25" s="660"/>
      <c r="BN25" s="661"/>
      <c r="BO25" s="662" t="s">
        <v>234</v>
      </c>
      <c r="BP25" s="662"/>
      <c r="BQ25" s="662"/>
      <c r="BR25" s="662"/>
      <c r="BS25" s="668" t="s">
        <v>171</v>
      </c>
      <c r="BT25" s="660"/>
      <c r="BU25" s="660"/>
      <c r="BV25" s="660"/>
      <c r="BW25" s="660"/>
      <c r="BX25" s="660"/>
      <c r="BY25" s="660"/>
      <c r="BZ25" s="660"/>
      <c r="CA25" s="660"/>
      <c r="CB25" s="669"/>
      <c r="CD25" s="674" t="s">
        <v>294</v>
      </c>
      <c r="CE25" s="675"/>
      <c r="CF25" s="675"/>
      <c r="CG25" s="675"/>
      <c r="CH25" s="675"/>
      <c r="CI25" s="675"/>
      <c r="CJ25" s="675"/>
      <c r="CK25" s="675"/>
      <c r="CL25" s="675"/>
      <c r="CM25" s="675"/>
      <c r="CN25" s="675"/>
      <c r="CO25" s="675"/>
      <c r="CP25" s="675"/>
      <c r="CQ25" s="676"/>
      <c r="CR25" s="659">
        <v>772042</v>
      </c>
      <c r="CS25" s="695"/>
      <c r="CT25" s="695"/>
      <c r="CU25" s="695"/>
      <c r="CV25" s="695"/>
      <c r="CW25" s="695"/>
      <c r="CX25" s="695"/>
      <c r="CY25" s="696"/>
      <c r="CZ25" s="664">
        <v>8</v>
      </c>
      <c r="DA25" s="693"/>
      <c r="DB25" s="693"/>
      <c r="DC25" s="697"/>
      <c r="DD25" s="668">
        <v>733518</v>
      </c>
      <c r="DE25" s="695"/>
      <c r="DF25" s="695"/>
      <c r="DG25" s="695"/>
      <c r="DH25" s="695"/>
      <c r="DI25" s="695"/>
      <c r="DJ25" s="695"/>
      <c r="DK25" s="696"/>
      <c r="DL25" s="668">
        <v>667092</v>
      </c>
      <c r="DM25" s="695"/>
      <c r="DN25" s="695"/>
      <c r="DO25" s="695"/>
      <c r="DP25" s="695"/>
      <c r="DQ25" s="695"/>
      <c r="DR25" s="695"/>
      <c r="DS25" s="695"/>
      <c r="DT25" s="695"/>
      <c r="DU25" s="695"/>
      <c r="DV25" s="696"/>
      <c r="DW25" s="664">
        <v>16.100000000000001</v>
      </c>
      <c r="DX25" s="693"/>
      <c r="DY25" s="693"/>
      <c r="DZ25" s="693"/>
      <c r="EA25" s="693"/>
      <c r="EB25" s="693"/>
      <c r="EC25" s="694"/>
    </row>
    <row r="26" spans="2:133" ht="11.25" customHeight="1" x14ac:dyDescent="0.15">
      <c r="B26" s="656" t="s">
        <v>295</v>
      </c>
      <c r="C26" s="657"/>
      <c r="D26" s="657"/>
      <c r="E26" s="657"/>
      <c r="F26" s="657"/>
      <c r="G26" s="657"/>
      <c r="H26" s="657"/>
      <c r="I26" s="657"/>
      <c r="J26" s="657"/>
      <c r="K26" s="657"/>
      <c r="L26" s="657"/>
      <c r="M26" s="657"/>
      <c r="N26" s="657"/>
      <c r="O26" s="657"/>
      <c r="P26" s="657"/>
      <c r="Q26" s="658"/>
      <c r="R26" s="659">
        <v>23111</v>
      </c>
      <c r="S26" s="660"/>
      <c r="T26" s="660"/>
      <c r="U26" s="660"/>
      <c r="V26" s="660"/>
      <c r="W26" s="660"/>
      <c r="X26" s="660"/>
      <c r="Y26" s="661"/>
      <c r="Z26" s="662">
        <v>0.2</v>
      </c>
      <c r="AA26" s="662"/>
      <c r="AB26" s="662"/>
      <c r="AC26" s="662"/>
      <c r="AD26" s="663" t="s">
        <v>171</v>
      </c>
      <c r="AE26" s="663"/>
      <c r="AF26" s="663"/>
      <c r="AG26" s="663"/>
      <c r="AH26" s="663"/>
      <c r="AI26" s="663"/>
      <c r="AJ26" s="663"/>
      <c r="AK26" s="663"/>
      <c r="AL26" s="664" t="s">
        <v>171</v>
      </c>
      <c r="AM26" s="665"/>
      <c r="AN26" s="665"/>
      <c r="AO26" s="666"/>
      <c r="AP26" s="677" t="s">
        <v>296</v>
      </c>
      <c r="AQ26" s="698"/>
      <c r="AR26" s="698"/>
      <c r="AS26" s="698"/>
      <c r="AT26" s="698"/>
      <c r="AU26" s="698"/>
      <c r="AV26" s="698"/>
      <c r="AW26" s="698"/>
      <c r="AX26" s="698"/>
      <c r="AY26" s="698"/>
      <c r="AZ26" s="698"/>
      <c r="BA26" s="698"/>
      <c r="BB26" s="698"/>
      <c r="BC26" s="698"/>
      <c r="BD26" s="698"/>
      <c r="BE26" s="698"/>
      <c r="BF26" s="679"/>
      <c r="BG26" s="659" t="s">
        <v>171</v>
      </c>
      <c r="BH26" s="660"/>
      <c r="BI26" s="660"/>
      <c r="BJ26" s="660"/>
      <c r="BK26" s="660"/>
      <c r="BL26" s="660"/>
      <c r="BM26" s="660"/>
      <c r="BN26" s="661"/>
      <c r="BO26" s="662" t="s">
        <v>171</v>
      </c>
      <c r="BP26" s="662"/>
      <c r="BQ26" s="662"/>
      <c r="BR26" s="662"/>
      <c r="BS26" s="668" t="s">
        <v>171</v>
      </c>
      <c r="BT26" s="660"/>
      <c r="BU26" s="660"/>
      <c r="BV26" s="660"/>
      <c r="BW26" s="660"/>
      <c r="BX26" s="660"/>
      <c r="BY26" s="660"/>
      <c r="BZ26" s="660"/>
      <c r="CA26" s="660"/>
      <c r="CB26" s="669"/>
      <c r="CD26" s="674" t="s">
        <v>297</v>
      </c>
      <c r="CE26" s="675"/>
      <c r="CF26" s="675"/>
      <c r="CG26" s="675"/>
      <c r="CH26" s="675"/>
      <c r="CI26" s="675"/>
      <c r="CJ26" s="675"/>
      <c r="CK26" s="675"/>
      <c r="CL26" s="675"/>
      <c r="CM26" s="675"/>
      <c r="CN26" s="675"/>
      <c r="CO26" s="675"/>
      <c r="CP26" s="675"/>
      <c r="CQ26" s="676"/>
      <c r="CR26" s="659">
        <v>427126</v>
      </c>
      <c r="CS26" s="660"/>
      <c r="CT26" s="660"/>
      <c r="CU26" s="660"/>
      <c r="CV26" s="660"/>
      <c r="CW26" s="660"/>
      <c r="CX26" s="660"/>
      <c r="CY26" s="661"/>
      <c r="CZ26" s="664">
        <v>4.4000000000000004</v>
      </c>
      <c r="DA26" s="693"/>
      <c r="DB26" s="693"/>
      <c r="DC26" s="697"/>
      <c r="DD26" s="668">
        <v>397721</v>
      </c>
      <c r="DE26" s="660"/>
      <c r="DF26" s="660"/>
      <c r="DG26" s="660"/>
      <c r="DH26" s="660"/>
      <c r="DI26" s="660"/>
      <c r="DJ26" s="660"/>
      <c r="DK26" s="661"/>
      <c r="DL26" s="668" t="s">
        <v>171</v>
      </c>
      <c r="DM26" s="660"/>
      <c r="DN26" s="660"/>
      <c r="DO26" s="660"/>
      <c r="DP26" s="660"/>
      <c r="DQ26" s="660"/>
      <c r="DR26" s="660"/>
      <c r="DS26" s="660"/>
      <c r="DT26" s="660"/>
      <c r="DU26" s="660"/>
      <c r="DV26" s="661"/>
      <c r="DW26" s="664" t="s">
        <v>171</v>
      </c>
      <c r="DX26" s="693"/>
      <c r="DY26" s="693"/>
      <c r="DZ26" s="693"/>
      <c r="EA26" s="693"/>
      <c r="EB26" s="693"/>
      <c r="EC26" s="694"/>
    </row>
    <row r="27" spans="2:133" ht="11.25" customHeight="1" x14ac:dyDescent="0.15">
      <c r="B27" s="656" t="s">
        <v>298</v>
      </c>
      <c r="C27" s="657"/>
      <c r="D27" s="657"/>
      <c r="E27" s="657"/>
      <c r="F27" s="657"/>
      <c r="G27" s="657"/>
      <c r="H27" s="657"/>
      <c r="I27" s="657"/>
      <c r="J27" s="657"/>
      <c r="K27" s="657"/>
      <c r="L27" s="657"/>
      <c r="M27" s="657"/>
      <c r="N27" s="657"/>
      <c r="O27" s="657"/>
      <c r="P27" s="657"/>
      <c r="Q27" s="658"/>
      <c r="R27" s="659">
        <v>1060401</v>
      </c>
      <c r="S27" s="660"/>
      <c r="T27" s="660"/>
      <c r="U27" s="660"/>
      <c r="V27" s="660"/>
      <c r="W27" s="660"/>
      <c r="X27" s="660"/>
      <c r="Y27" s="661"/>
      <c r="Z27" s="662">
        <v>10.7</v>
      </c>
      <c r="AA27" s="662"/>
      <c r="AB27" s="662"/>
      <c r="AC27" s="662"/>
      <c r="AD27" s="663" t="s">
        <v>171</v>
      </c>
      <c r="AE27" s="663"/>
      <c r="AF27" s="663"/>
      <c r="AG27" s="663"/>
      <c r="AH27" s="663"/>
      <c r="AI27" s="663"/>
      <c r="AJ27" s="663"/>
      <c r="AK27" s="663"/>
      <c r="AL27" s="664" t="s">
        <v>171</v>
      </c>
      <c r="AM27" s="665"/>
      <c r="AN27" s="665"/>
      <c r="AO27" s="666"/>
      <c r="AP27" s="656" t="s">
        <v>299</v>
      </c>
      <c r="AQ27" s="657"/>
      <c r="AR27" s="657"/>
      <c r="AS27" s="657"/>
      <c r="AT27" s="657"/>
      <c r="AU27" s="657"/>
      <c r="AV27" s="657"/>
      <c r="AW27" s="657"/>
      <c r="AX27" s="657"/>
      <c r="AY27" s="657"/>
      <c r="AZ27" s="657"/>
      <c r="BA27" s="657"/>
      <c r="BB27" s="657"/>
      <c r="BC27" s="657"/>
      <c r="BD27" s="657"/>
      <c r="BE27" s="657"/>
      <c r="BF27" s="658"/>
      <c r="BG27" s="659">
        <v>921631</v>
      </c>
      <c r="BH27" s="660"/>
      <c r="BI27" s="660"/>
      <c r="BJ27" s="660"/>
      <c r="BK27" s="660"/>
      <c r="BL27" s="660"/>
      <c r="BM27" s="660"/>
      <c r="BN27" s="661"/>
      <c r="BO27" s="662">
        <v>100</v>
      </c>
      <c r="BP27" s="662"/>
      <c r="BQ27" s="662"/>
      <c r="BR27" s="662"/>
      <c r="BS27" s="668">
        <v>11621</v>
      </c>
      <c r="BT27" s="660"/>
      <c r="BU27" s="660"/>
      <c r="BV27" s="660"/>
      <c r="BW27" s="660"/>
      <c r="BX27" s="660"/>
      <c r="BY27" s="660"/>
      <c r="BZ27" s="660"/>
      <c r="CA27" s="660"/>
      <c r="CB27" s="669"/>
      <c r="CD27" s="674" t="s">
        <v>300</v>
      </c>
      <c r="CE27" s="675"/>
      <c r="CF27" s="675"/>
      <c r="CG27" s="675"/>
      <c r="CH27" s="675"/>
      <c r="CI27" s="675"/>
      <c r="CJ27" s="675"/>
      <c r="CK27" s="675"/>
      <c r="CL27" s="675"/>
      <c r="CM27" s="675"/>
      <c r="CN27" s="675"/>
      <c r="CO27" s="675"/>
      <c r="CP27" s="675"/>
      <c r="CQ27" s="676"/>
      <c r="CR27" s="659">
        <v>479731</v>
      </c>
      <c r="CS27" s="695"/>
      <c r="CT27" s="695"/>
      <c r="CU27" s="695"/>
      <c r="CV27" s="695"/>
      <c r="CW27" s="695"/>
      <c r="CX27" s="695"/>
      <c r="CY27" s="696"/>
      <c r="CZ27" s="664">
        <v>5</v>
      </c>
      <c r="DA27" s="693"/>
      <c r="DB27" s="693"/>
      <c r="DC27" s="697"/>
      <c r="DD27" s="668">
        <v>140974</v>
      </c>
      <c r="DE27" s="695"/>
      <c r="DF27" s="695"/>
      <c r="DG27" s="695"/>
      <c r="DH27" s="695"/>
      <c r="DI27" s="695"/>
      <c r="DJ27" s="695"/>
      <c r="DK27" s="696"/>
      <c r="DL27" s="668">
        <v>135928</v>
      </c>
      <c r="DM27" s="695"/>
      <c r="DN27" s="695"/>
      <c r="DO27" s="695"/>
      <c r="DP27" s="695"/>
      <c r="DQ27" s="695"/>
      <c r="DR27" s="695"/>
      <c r="DS27" s="695"/>
      <c r="DT27" s="695"/>
      <c r="DU27" s="695"/>
      <c r="DV27" s="696"/>
      <c r="DW27" s="664">
        <v>3.3</v>
      </c>
      <c r="DX27" s="693"/>
      <c r="DY27" s="693"/>
      <c r="DZ27" s="693"/>
      <c r="EA27" s="693"/>
      <c r="EB27" s="693"/>
      <c r="EC27" s="694"/>
    </row>
    <row r="28" spans="2:133" ht="11.25" customHeight="1" x14ac:dyDescent="0.15">
      <c r="B28" s="701" t="s">
        <v>301</v>
      </c>
      <c r="C28" s="702"/>
      <c r="D28" s="702"/>
      <c r="E28" s="702"/>
      <c r="F28" s="702"/>
      <c r="G28" s="702"/>
      <c r="H28" s="702"/>
      <c r="I28" s="702"/>
      <c r="J28" s="702"/>
      <c r="K28" s="702"/>
      <c r="L28" s="702"/>
      <c r="M28" s="702"/>
      <c r="N28" s="702"/>
      <c r="O28" s="702"/>
      <c r="P28" s="702"/>
      <c r="Q28" s="703"/>
      <c r="R28" s="659" t="s">
        <v>171</v>
      </c>
      <c r="S28" s="660"/>
      <c r="T28" s="660"/>
      <c r="U28" s="660"/>
      <c r="V28" s="660"/>
      <c r="W28" s="660"/>
      <c r="X28" s="660"/>
      <c r="Y28" s="661"/>
      <c r="Z28" s="662" t="s">
        <v>234</v>
      </c>
      <c r="AA28" s="662"/>
      <c r="AB28" s="662"/>
      <c r="AC28" s="662"/>
      <c r="AD28" s="663" t="s">
        <v>171</v>
      </c>
      <c r="AE28" s="663"/>
      <c r="AF28" s="663"/>
      <c r="AG28" s="663"/>
      <c r="AH28" s="663"/>
      <c r="AI28" s="663"/>
      <c r="AJ28" s="663"/>
      <c r="AK28" s="663"/>
      <c r="AL28" s="664" t="s">
        <v>171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302</v>
      </c>
      <c r="CE28" s="675"/>
      <c r="CF28" s="675"/>
      <c r="CG28" s="675"/>
      <c r="CH28" s="675"/>
      <c r="CI28" s="675"/>
      <c r="CJ28" s="675"/>
      <c r="CK28" s="675"/>
      <c r="CL28" s="675"/>
      <c r="CM28" s="675"/>
      <c r="CN28" s="675"/>
      <c r="CO28" s="675"/>
      <c r="CP28" s="675"/>
      <c r="CQ28" s="676"/>
      <c r="CR28" s="659">
        <v>1381029</v>
      </c>
      <c r="CS28" s="660"/>
      <c r="CT28" s="660"/>
      <c r="CU28" s="660"/>
      <c r="CV28" s="660"/>
      <c r="CW28" s="660"/>
      <c r="CX28" s="660"/>
      <c r="CY28" s="661"/>
      <c r="CZ28" s="664">
        <v>14.4</v>
      </c>
      <c r="DA28" s="693"/>
      <c r="DB28" s="693"/>
      <c r="DC28" s="697"/>
      <c r="DD28" s="668">
        <v>1315286</v>
      </c>
      <c r="DE28" s="660"/>
      <c r="DF28" s="660"/>
      <c r="DG28" s="660"/>
      <c r="DH28" s="660"/>
      <c r="DI28" s="660"/>
      <c r="DJ28" s="660"/>
      <c r="DK28" s="661"/>
      <c r="DL28" s="668">
        <v>1315286</v>
      </c>
      <c r="DM28" s="660"/>
      <c r="DN28" s="660"/>
      <c r="DO28" s="660"/>
      <c r="DP28" s="660"/>
      <c r="DQ28" s="660"/>
      <c r="DR28" s="660"/>
      <c r="DS28" s="660"/>
      <c r="DT28" s="660"/>
      <c r="DU28" s="660"/>
      <c r="DV28" s="661"/>
      <c r="DW28" s="664">
        <v>31.7</v>
      </c>
      <c r="DX28" s="693"/>
      <c r="DY28" s="693"/>
      <c r="DZ28" s="693"/>
      <c r="EA28" s="693"/>
      <c r="EB28" s="693"/>
      <c r="EC28" s="694"/>
    </row>
    <row r="29" spans="2:133" ht="11.25" customHeight="1" x14ac:dyDescent="0.15">
      <c r="B29" s="656" t="s">
        <v>303</v>
      </c>
      <c r="C29" s="657"/>
      <c r="D29" s="657"/>
      <c r="E29" s="657"/>
      <c r="F29" s="657"/>
      <c r="G29" s="657"/>
      <c r="H29" s="657"/>
      <c r="I29" s="657"/>
      <c r="J29" s="657"/>
      <c r="K29" s="657"/>
      <c r="L29" s="657"/>
      <c r="M29" s="657"/>
      <c r="N29" s="657"/>
      <c r="O29" s="657"/>
      <c r="P29" s="657"/>
      <c r="Q29" s="658"/>
      <c r="R29" s="659">
        <v>528903</v>
      </c>
      <c r="S29" s="660"/>
      <c r="T29" s="660"/>
      <c r="U29" s="660"/>
      <c r="V29" s="660"/>
      <c r="W29" s="660"/>
      <c r="X29" s="660"/>
      <c r="Y29" s="661"/>
      <c r="Z29" s="662">
        <v>5.3</v>
      </c>
      <c r="AA29" s="662"/>
      <c r="AB29" s="662"/>
      <c r="AC29" s="662"/>
      <c r="AD29" s="663" t="s">
        <v>171</v>
      </c>
      <c r="AE29" s="663"/>
      <c r="AF29" s="663"/>
      <c r="AG29" s="663"/>
      <c r="AH29" s="663"/>
      <c r="AI29" s="663"/>
      <c r="AJ29" s="663"/>
      <c r="AK29" s="663"/>
      <c r="AL29" s="664" t="s">
        <v>171</v>
      </c>
      <c r="AM29" s="665"/>
      <c r="AN29" s="665"/>
      <c r="AO29" s="666"/>
      <c r="AP29" s="638" t="s">
        <v>222</v>
      </c>
      <c r="AQ29" s="639"/>
      <c r="AR29" s="639"/>
      <c r="AS29" s="639"/>
      <c r="AT29" s="639"/>
      <c r="AU29" s="639"/>
      <c r="AV29" s="639"/>
      <c r="AW29" s="639"/>
      <c r="AX29" s="639"/>
      <c r="AY29" s="639"/>
      <c r="AZ29" s="639"/>
      <c r="BA29" s="639"/>
      <c r="BB29" s="639"/>
      <c r="BC29" s="639"/>
      <c r="BD29" s="639"/>
      <c r="BE29" s="639"/>
      <c r="BF29" s="640"/>
      <c r="BG29" s="638" t="s">
        <v>304</v>
      </c>
      <c r="BH29" s="699"/>
      <c r="BI29" s="699"/>
      <c r="BJ29" s="699"/>
      <c r="BK29" s="699"/>
      <c r="BL29" s="699"/>
      <c r="BM29" s="699"/>
      <c r="BN29" s="699"/>
      <c r="BO29" s="699"/>
      <c r="BP29" s="699"/>
      <c r="BQ29" s="700"/>
      <c r="BR29" s="638" t="s">
        <v>305</v>
      </c>
      <c r="BS29" s="699"/>
      <c r="BT29" s="699"/>
      <c r="BU29" s="699"/>
      <c r="BV29" s="699"/>
      <c r="BW29" s="699"/>
      <c r="BX29" s="699"/>
      <c r="BY29" s="699"/>
      <c r="BZ29" s="699"/>
      <c r="CA29" s="699"/>
      <c r="CB29" s="700"/>
      <c r="CD29" s="722" t="s">
        <v>306</v>
      </c>
      <c r="CE29" s="723"/>
      <c r="CF29" s="674" t="s">
        <v>64</v>
      </c>
      <c r="CG29" s="675"/>
      <c r="CH29" s="675"/>
      <c r="CI29" s="675"/>
      <c r="CJ29" s="675"/>
      <c r="CK29" s="675"/>
      <c r="CL29" s="675"/>
      <c r="CM29" s="675"/>
      <c r="CN29" s="675"/>
      <c r="CO29" s="675"/>
      <c r="CP29" s="675"/>
      <c r="CQ29" s="676"/>
      <c r="CR29" s="659">
        <v>1379974</v>
      </c>
      <c r="CS29" s="695"/>
      <c r="CT29" s="695"/>
      <c r="CU29" s="695"/>
      <c r="CV29" s="695"/>
      <c r="CW29" s="695"/>
      <c r="CX29" s="695"/>
      <c r="CY29" s="696"/>
      <c r="CZ29" s="664">
        <v>14.4</v>
      </c>
      <c r="DA29" s="693"/>
      <c r="DB29" s="693"/>
      <c r="DC29" s="697"/>
      <c r="DD29" s="668">
        <v>1314231</v>
      </c>
      <c r="DE29" s="695"/>
      <c r="DF29" s="695"/>
      <c r="DG29" s="695"/>
      <c r="DH29" s="695"/>
      <c r="DI29" s="695"/>
      <c r="DJ29" s="695"/>
      <c r="DK29" s="696"/>
      <c r="DL29" s="668">
        <v>1314231</v>
      </c>
      <c r="DM29" s="695"/>
      <c r="DN29" s="695"/>
      <c r="DO29" s="695"/>
      <c r="DP29" s="695"/>
      <c r="DQ29" s="695"/>
      <c r="DR29" s="695"/>
      <c r="DS29" s="695"/>
      <c r="DT29" s="695"/>
      <c r="DU29" s="695"/>
      <c r="DV29" s="696"/>
      <c r="DW29" s="664">
        <v>31.7</v>
      </c>
      <c r="DX29" s="693"/>
      <c r="DY29" s="693"/>
      <c r="DZ29" s="693"/>
      <c r="EA29" s="693"/>
      <c r="EB29" s="693"/>
      <c r="EC29" s="694"/>
    </row>
    <row r="30" spans="2:133" ht="11.25" customHeight="1" x14ac:dyDescent="0.15">
      <c r="B30" s="656" t="s">
        <v>307</v>
      </c>
      <c r="C30" s="657"/>
      <c r="D30" s="657"/>
      <c r="E30" s="657"/>
      <c r="F30" s="657"/>
      <c r="G30" s="657"/>
      <c r="H30" s="657"/>
      <c r="I30" s="657"/>
      <c r="J30" s="657"/>
      <c r="K30" s="657"/>
      <c r="L30" s="657"/>
      <c r="M30" s="657"/>
      <c r="N30" s="657"/>
      <c r="O30" s="657"/>
      <c r="P30" s="657"/>
      <c r="Q30" s="658"/>
      <c r="R30" s="659">
        <v>67964</v>
      </c>
      <c r="S30" s="660"/>
      <c r="T30" s="660"/>
      <c r="U30" s="660"/>
      <c r="V30" s="660"/>
      <c r="W30" s="660"/>
      <c r="X30" s="660"/>
      <c r="Y30" s="661"/>
      <c r="Z30" s="662">
        <v>0.7</v>
      </c>
      <c r="AA30" s="662"/>
      <c r="AB30" s="662"/>
      <c r="AC30" s="662"/>
      <c r="AD30" s="663">
        <v>46283</v>
      </c>
      <c r="AE30" s="663"/>
      <c r="AF30" s="663"/>
      <c r="AG30" s="663"/>
      <c r="AH30" s="663"/>
      <c r="AI30" s="663"/>
      <c r="AJ30" s="663"/>
      <c r="AK30" s="663"/>
      <c r="AL30" s="664">
        <v>1.2</v>
      </c>
      <c r="AM30" s="665"/>
      <c r="AN30" s="665"/>
      <c r="AO30" s="666"/>
      <c r="AP30" s="707" t="s">
        <v>308</v>
      </c>
      <c r="AQ30" s="708"/>
      <c r="AR30" s="708"/>
      <c r="AS30" s="708"/>
      <c r="AT30" s="713" t="s">
        <v>309</v>
      </c>
      <c r="AU30" s="210"/>
      <c r="AV30" s="210"/>
      <c r="AW30" s="210"/>
      <c r="AX30" s="645" t="s">
        <v>185</v>
      </c>
      <c r="AY30" s="646"/>
      <c r="AZ30" s="646"/>
      <c r="BA30" s="646"/>
      <c r="BB30" s="646"/>
      <c r="BC30" s="646"/>
      <c r="BD30" s="646"/>
      <c r="BE30" s="646"/>
      <c r="BF30" s="647"/>
      <c r="BG30" s="719">
        <v>98.9</v>
      </c>
      <c r="BH30" s="720"/>
      <c r="BI30" s="720"/>
      <c r="BJ30" s="720"/>
      <c r="BK30" s="720"/>
      <c r="BL30" s="720"/>
      <c r="BM30" s="654">
        <v>89.4</v>
      </c>
      <c r="BN30" s="720"/>
      <c r="BO30" s="720"/>
      <c r="BP30" s="720"/>
      <c r="BQ30" s="721"/>
      <c r="BR30" s="719">
        <v>98.1</v>
      </c>
      <c r="BS30" s="720"/>
      <c r="BT30" s="720"/>
      <c r="BU30" s="720"/>
      <c r="BV30" s="720"/>
      <c r="BW30" s="720"/>
      <c r="BX30" s="654">
        <v>88.8</v>
      </c>
      <c r="BY30" s="720"/>
      <c r="BZ30" s="720"/>
      <c r="CA30" s="720"/>
      <c r="CB30" s="721"/>
      <c r="CD30" s="724"/>
      <c r="CE30" s="725"/>
      <c r="CF30" s="674" t="s">
        <v>310</v>
      </c>
      <c r="CG30" s="675"/>
      <c r="CH30" s="675"/>
      <c r="CI30" s="675"/>
      <c r="CJ30" s="675"/>
      <c r="CK30" s="675"/>
      <c r="CL30" s="675"/>
      <c r="CM30" s="675"/>
      <c r="CN30" s="675"/>
      <c r="CO30" s="675"/>
      <c r="CP30" s="675"/>
      <c r="CQ30" s="676"/>
      <c r="CR30" s="659">
        <v>1312511</v>
      </c>
      <c r="CS30" s="660"/>
      <c r="CT30" s="660"/>
      <c r="CU30" s="660"/>
      <c r="CV30" s="660"/>
      <c r="CW30" s="660"/>
      <c r="CX30" s="660"/>
      <c r="CY30" s="661"/>
      <c r="CZ30" s="664">
        <v>13.7</v>
      </c>
      <c r="DA30" s="693"/>
      <c r="DB30" s="693"/>
      <c r="DC30" s="697"/>
      <c r="DD30" s="668">
        <v>1246768</v>
      </c>
      <c r="DE30" s="660"/>
      <c r="DF30" s="660"/>
      <c r="DG30" s="660"/>
      <c r="DH30" s="660"/>
      <c r="DI30" s="660"/>
      <c r="DJ30" s="660"/>
      <c r="DK30" s="661"/>
      <c r="DL30" s="668">
        <v>1246768</v>
      </c>
      <c r="DM30" s="660"/>
      <c r="DN30" s="660"/>
      <c r="DO30" s="660"/>
      <c r="DP30" s="660"/>
      <c r="DQ30" s="660"/>
      <c r="DR30" s="660"/>
      <c r="DS30" s="660"/>
      <c r="DT30" s="660"/>
      <c r="DU30" s="660"/>
      <c r="DV30" s="661"/>
      <c r="DW30" s="664">
        <v>30</v>
      </c>
      <c r="DX30" s="693"/>
      <c r="DY30" s="693"/>
      <c r="DZ30" s="693"/>
      <c r="EA30" s="693"/>
      <c r="EB30" s="693"/>
      <c r="EC30" s="694"/>
    </row>
    <row r="31" spans="2:133" ht="11.25" customHeight="1" x14ac:dyDescent="0.15">
      <c r="B31" s="656" t="s">
        <v>311</v>
      </c>
      <c r="C31" s="657"/>
      <c r="D31" s="657"/>
      <c r="E31" s="657"/>
      <c r="F31" s="657"/>
      <c r="G31" s="657"/>
      <c r="H31" s="657"/>
      <c r="I31" s="657"/>
      <c r="J31" s="657"/>
      <c r="K31" s="657"/>
      <c r="L31" s="657"/>
      <c r="M31" s="657"/>
      <c r="N31" s="657"/>
      <c r="O31" s="657"/>
      <c r="P31" s="657"/>
      <c r="Q31" s="658"/>
      <c r="R31" s="659">
        <v>504722</v>
      </c>
      <c r="S31" s="660"/>
      <c r="T31" s="660"/>
      <c r="U31" s="660"/>
      <c r="V31" s="660"/>
      <c r="W31" s="660"/>
      <c r="X31" s="660"/>
      <c r="Y31" s="661"/>
      <c r="Z31" s="662">
        <v>5.0999999999999996</v>
      </c>
      <c r="AA31" s="662"/>
      <c r="AB31" s="662"/>
      <c r="AC31" s="662"/>
      <c r="AD31" s="663" t="s">
        <v>171</v>
      </c>
      <c r="AE31" s="663"/>
      <c r="AF31" s="663"/>
      <c r="AG31" s="663"/>
      <c r="AH31" s="663"/>
      <c r="AI31" s="663"/>
      <c r="AJ31" s="663"/>
      <c r="AK31" s="663"/>
      <c r="AL31" s="664" t="s">
        <v>171</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99.4</v>
      </c>
      <c r="BH31" s="695"/>
      <c r="BI31" s="695"/>
      <c r="BJ31" s="695"/>
      <c r="BK31" s="695"/>
      <c r="BL31" s="695"/>
      <c r="BM31" s="665">
        <v>98</v>
      </c>
      <c r="BN31" s="717"/>
      <c r="BO31" s="717"/>
      <c r="BP31" s="717"/>
      <c r="BQ31" s="718"/>
      <c r="BR31" s="716">
        <v>99.1</v>
      </c>
      <c r="BS31" s="695"/>
      <c r="BT31" s="695"/>
      <c r="BU31" s="695"/>
      <c r="BV31" s="695"/>
      <c r="BW31" s="695"/>
      <c r="BX31" s="665">
        <v>97.5</v>
      </c>
      <c r="BY31" s="717"/>
      <c r="BZ31" s="717"/>
      <c r="CA31" s="717"/>
      <c r="CB31" s="718"/>
      <c r="CD31" s="724"/>
      <c r="CE31" s="725"/>
      <c r="CF31" s="674" t="s">
        <v>314</v>
      </c>
      <c r="CG31" s="675"/>
      <c r="CH31" s="675"/>
      <c r="CI31" s="675"/>
      <c r="CJ31" s="675"/>
      <c r="CK31" s="675"/>
      <c r="CL31" s="675"/>
      <c r="CM31" s="675"/>
      <c r="CN31" s="675"/>
      <c r="CO31" s="675"/>
      <c r="CP31" s="675"/>
      <c r="CQ31" s="676"/>
      <c r="CR31" s="659">
        <v>67463</v>
      </c>
      <c r="CS31" s="695"/>
      <c r="CT31" s="695"/>
      <c r="CU31" s="695"/>
      <c r="CV31" s="695"/>
      <c r="CW31" s="695"/>
      <c r="CX31" s="695"/>
      <c r="CY31" s="696"/>
      <c r="CZ31" s="664">
        <v>0.7</v>
      </c>
      <c r="DA31" s="693"/>
      <c r="DB31" s="693"/>
      <c r="DC31" s="697"/>
      <c r="DD31" s="668">
        <v>67463</v>
      </c>
      <c r="DE31" s="695"/>
      <c r="DF31" s="695"/>
      <c r="DG31" s="695"/>
      <c r="DH31" s="695"/>
      <c r="DI31" s="695"/>
      <c r="DJ31" s="695"/>
      <c r="DK31" s="696"/>
      <c r="DL31" s="668">
        <v>67463</v>
      </c>
      <c r="DM31" s="695"/>
      <c r="DN31" s="695"/>
      <c r="DO31" s="695"/>
      <c r="DP31" s="695"/>
      <c r="DQ31" s="695"/>
      <c r="DR31" s="695"/>
      <c r="DS31" s="695"/>
      <c r="DT31" s="695"/>
      <c r="DU31" s="695"/>
      <c r="DV31" s="696"/>
      <c r="DW31" s="664">
        <v>1.6</v>
      </c>
      <c r="DX31" s="693"/>
      <c r="DY31" s="693"/>
      <c r="DZ31" s="693"/>
      <c r="EA31" s="693"/>
      <c r="EB31" s="693"/>
      <c r="EC31" s="694"/>
    </row>
    <row r="32" spans="2:133" ht="11.25" customHeight="1" x14ac:dyDescent="0.15">
      <c r="B32" s="656" t="s">
        <v>315</v>
      </c>
      <c r="C32" s="657"/>
      <c r="D32" s="657"/>
      <c r="E32" s="657"/>
      <c r="F32" s="657"/>
      <c r="G32" s="657"/>
      <c r="H32" s="657"/>
      <c r="I32" s="657"/>
      <c r="J32" s="657"/>
      <c r="K32" s="657"/>
      <c r="L32" s="657"/>
      <c r="M32" s="657"/>
      <c r="N32" s="657"/>
      <c r="O32" s="657"/>
      <c r="P32" s="657"/>
      <c r="Q32" s="658"/>
      <c r="R32" s="659">
        <v>746871</v>
      </c>
      <c r="S32" s="660"/>
      <c r="T32" s="660"/>
      <c r="U32" s="660"/>
      <c r="V32" s="660"/>
      <c r="W32" s="660"/>
      <c r="X32" s="660"/>
      <c r="Y32" s="661"/>
      <c r="Z32" s="662">
        <v>7.5</v>
      </c>
      <c r="AA32" s="662"/>
      <c r="AB32" s="662"/>
      <c r="AC32" s="662"/>
      <c r="AD32" s="663" t="s">
        <v>171</v>
      </c>
      <c r="AE32" s="663"/>
      <c r="AF32" s="663"/>
      <c r="AG32" s="663"/>
      <c r="AH32" s="663"/>
      <c r="AI32" s="663"/>
      <c r="AJ32" s="663"/>
      <c r="AK32" s="663"/>
      <c r="AL32" s="664" t="s">
        <v>171</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98.7</v>
      </c>
      <c r="BH32" s="729"/>
      <c r="BI32" s="729"/>
      <c r="BJ32" s="729"/>
      <c r="BK32" s="729"/>
      <c r="BL32" s="729"/>
      <c r="BM32" s="730">
        <v>85</v>
      </c>
      <c r="BN32" s="729"/>
      <c r="BO32" s="729"/>
      <c r="BP32" s="729"/>
      <c r="BQ32" s="731"/>
      <c r="BR32" s="728">
        <v>97.8</v>
      </c>
      <c r="BS32" s="729"/>
      <c r="BT32" s="729"/>
      <c r="BU32" s="729"/>
      <c r="BV32" s="729"/>
      <c r="BW32" s="729"/>
      <c r="BX32" s="730">
        <v>84.3</v>
      </c>
      <c r="BY32" s="729"/>
      <c r="BZ32" s="729"/>
      <c r="CA32" s="729"/>
      <c r="CB32" s="731"/>
      <c r="CD32" s="726"/>
      <c r="CE32" s="727"/>
      <c r="CF32" s="674" t="s">
        <v>317</v>
      </c>
      <c r="CG32" s="675"/>
      <c r="CH32" s="675"/>
      <c r="CI32" s="675"/>
      <c r="CJ32" s="675"/>
      <c r="CK32" s="675"/>
      <c r="CL32" s="675"/>
      <c r="CM32" s="675"/>
      <c r="CN32" s="675"/>
      <c r="CO32" s="675"/>
      <c r="CP32" s="675"/>
      <c r="CQ32" s="676"/>
      <c r="CR32" s="659">
        <v>1055</v>
      </c>
      <c r="CS32" s="660"/>
      <c r="CT32" s="660"/>
      <c r="CU32" s="660"/>
      <c r="CV32" s="660"/>
      <c r="CW32" s="660"/>
      <c r="CX32" s="660"/>
      <c r="CY32" s="661"/>
      <c r="CZ32" s="664">
        <v>0</v>
      </c>
      <c r="DA32" s="693"/>
      <c r="DB32" s="693"/>
      <c r="DC32" s="697"/>
      <c r="DD32" s="668">
        <v>1055</v>
      </c>
      <c r="DE32" s="660"/>
      <c r="DF32" s="660"/>
      <c r="DG32" s="660"/>
      <c r="DH32" s="660"/>
      <c r="DI32" s="660"/>
      <c r="DJ32" s="660"/>
      <c r="DK32" s="661"/>
      <c r="DL32" s="668">
        <v>1055</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318</v>
      </c>
      <c r="C33" s="657"/>
      <c r="D33" s="657"/>
      <c r="E33" s="657"/>
      <c r="F33" s="657"/>
      <c r="G33" s="657"/>
      <c r="H33" s="657"/>
      <c r="I33" s="657"/>
      <c r="J33" s="657"/>
      <c r="K33" s="657"/>
      <c r="L33" s="657"/>
      <c r="M33" s="657"/>
      <c r="N33" s="657"/>
      <c r="O33" s="657"/>
      <c r="P33" s="657"/>
      <c r="Q33" s="658"/>
      <c r="R33" s="659">
        <v>234104</v>
      </c>
      <c r="S33" s="660"/>
      <c r="T33" s="660"/>
      <c r="U33" s="660"/>
      <c r="V33" s="660"/>
      <c r="W33" s="660"/>
      <c r="X33" s="660"/>
      <c r="Y33" s="661"/>
      <c r="Z33" s="662">
        <v>2.4</v>
      </c>
      <c r="AA33" s="662"/>
      <c r="AB33" s="662"/>
      <c r="AC33" s="662"/>
      <c r="AD33" s="663" t="s">
        <v>171</v>
      </c>
      <c r="AE33" s="663"/>
      <c r="AF33" s="663"/>
      <c r="AG33" s="663"/>
      <c r="AH33" s="663"/>
      <c r="AI33" s="663"/>
      <c r="AJ33" s="663"/>
      <c r="AK33" s="663"/>
      <c r="AL33" s="664" t="s">
        <v>171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4581490</v>
      </c>
      <c r="CS33" s="695"/>
      <c r="CT33" s="695"/>
      <c r="CU33" s="695"/>
      <c r="CV33" s="695"/>
      <c r="CW33" s="695"/>
      <c r="CX33" s="695"/>
      <c r="CY33" s="696"/>
      <c r="CZ33" s="664">
        <v>47.7</v>
      </c>
      <c r="DA33" s="693"/>
      <c r="DB33" s="693"/>
      <c r="DC33" s="697"/>
      <c r="DD33" s="668">
        <v>2918211</v>
      </c>
      <c r="DE33" s="695"/>
      <c r="DF33" s="695"/>
      <c r="DG33" s="695"/>
      <c r="DH33" s="695"/>
      <c r="DI33" s="695"/>
      <c r="DJ33" s="695"/>
      <c r="DK33" s="696"/>
      <c r="DL33" s="668">
        <v>1335852</v>
      </c>
      <c r="DM33" s="695"/>
      <c r="DN33" s="695"/>
      <c r="DO33" s="695"/>
      <c r="DP33" s="695"/>
      <c r="DQ33" s="695"/>
      <c r="DR33" s="695"/>
      <c r="DS33" s="695"/>
      <c r="DT33" s="695"/>
      <c r="DU33" s="695"/>
      <c r="DV33" s="696"/>
      <c r="DW33" s="664">
        <v>32.200000000000003</v>
      </c>
      <c r="DX33" s="693"/>
      <c r="DY33" s="693"/>
      <c r="DZ33" s="693"/>
      <c r="EA33" s="693"/>
      <c r="EB33" s="693"/>
      <c r="EC33" s="694"/>
    </row>
    <row r="34" spans="2:133" ht="11.25" customHeight="1" x14ac:dyDescent="0.15">
      <c r="B34" s="656" t="s">
        <v>320</v>
      </c>
      <c r="C34" s="657"/>
      <c r="D34" s="657"/>
      <c r="E34" s="657"/>
      <c r="F34" s="657"/>
      <c r="G34" s="657"/>
      <c r="H34" s="657"/>
      <c r="I34" s="657"/>
      <c r="J34" s="657"/>
      <c r="K34" s="657"/>
      <c r="L34" s="657"/>
      <c r="M34" s="657"/>
      <c r="N34" s="657"/>
      <c r="O34" s="657"/>
      <c r="P34" s="657"/>
      <c r="Q34" s="658"/>
      <c r="R34" s="659">
        <v>241229</v>
      </c>
      <c r="S34" s="660"/>
      <c r="T34" s="660"/>
      <c r="U34" s="660"/>
      <c r="V34" s="660"/>
      <c r="W34" s="660"/>
      <c r="X34" s="660"/>
      <c r="Y34" s="661"/>
      <c r="Z34" s="662">
        <v>2.4</v>
      </c>
      <c r="AA34" s="662"/>
      <c r="AB34" s="662"/>
      <c r="AC34" s="662"/>
      <c r="AD34" s="663">
        <v>5040</v>
      </c>
      <c r="AE34" s="663"/>
      <c r="AF34" s="663"/>
      <c r="AG34" s="663"/>
      <c r="AH34" s="663"/>
      <c r="AI34" s="663"/>
      <c r="AJ34" s="663"/>
      <c r="AK34" s="663"/>
      <c r="AL34" s="664">
        <v>0.1</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1594847</v>
      </c>
      <c r="CS34" s="660"/>
      <c r="CT34" s="660"/>
      <c r="CU34" s="660"/>
      <c r="CV34" s="660"/>
      <c r="CW34" s="660"/>
      <c r="CX34" s="660"/>
      <c r="CY34" s="661"/>
      <c r="CZ34" s="664">
        <v>16.600000000000001</v>
      </c>
      <c r="DA34" s="693"/>
      <c r="DB34" s="693"/>
      <c r="DC34" s="697"/>
      <c r="DD34" s="668">
        <v>990969</v>
      </c>
      <c r="DE34" s="660"/>
      <c r="DF34" s="660"/>
      <c r="DG34" s="660"/>
      <c r="DH34" s="660"/>
      <c r="DI34" s="660"/>
      <c r="DJ34" s="660"/>
      <c r="DK34" s="661"/>
      <c r="DL34" s="668">
        <v>597672</v>
      </c>
      <c r="DM34" s="660"/>
      <c r="DN34" s="660"/>
      <c r="DO34" s="660"/>
      <c r="DP34" s="660"/>
      <c r="DQ34" s="660"/>
      <c r="DR34" s="660"/>
      <c r="DS34" s="660"/>
      <c r="DT34" s="660"/>
      <c r="DU34" s="660"/>
      <c r="DV34" s="661"/>
      <c r="DW34" s="664">
        <v>14.4</v>
      </c>
      <c r="DX34" s="693"/>
      <c r="DY34" s="693"/>
      <c r="DZ34" s="693"/>
      <c r="EA34" s="693"/>
      <c r="EB34" s="693"/>
      <c r="EC34" s="694"/>
    </row>
    <row r="35" spans="2:133" ht="11.25" customHeight="1" x14ac:dyDescent="0.15">
      <c r="B35" s="656" t="s">
        <v>324</v>
      </c>
      <c r="C35" s="657"/>
      <c r="D35" s="657"/>
      <c r="E35" s="657"/>
      <c r="F35" s="657"/>
      <c r="G35" s="657"/>
      <c r="H35" s="657"/>
      <c r="I35" s="657"/>
      <c r="J35" s="657"/>
      <c r="K35" s="657"/>
      <c r="L35" s="657"/>
      <c r="M35" s="657"/>
      <c r="N35" s="657"/>
      <c r="O35" s="657"/>
      <c r="P35" s="657"/>
      <c r="Q35" s="658"/>
      <c r="R35" s="659">
        <v>1680761</v>
      </c>
      <c r="S35" s="660"/>
      <c r="T35" s="660"/>
      <c r="U35" s="660"/>
      <c r="V35" s="660"/>
      <c r="W35" s="660"/>
      <c r="X35" s="660"/>
      <c r="Y35" s="661"/>
      <c r="Z35" s="662">
        <v>17</v>
      </c>
      <c r="AA35" s="662"/>
      <c r="AB35" s="662"/>
      <c r="AC35" s="662"/>
      <c r="AD35" s="663" t="s">
        <v>234</v>
      </c>
      <c r="AE35" s="663"/>
      <c r="AF35" s="663"/>
      <c r="AG35" s="663"/>
      <c r="AH35" s="663"/>
      <c r="AI35" s="663"/>
      <c r="AJ35" s="663"/>
      <c r="AK35" s="663"/>
      <c r="AL35" s="664" t="s">
        <v>171</v>
      </c>
      <c r="AM35" s="665"/>
      <c r="AN35" s="665"/>
      <c r="AO35" s="666"/>
      <c r="AP35" s="214"/>
      <c r="AQ35" s="732" t="s">
        <v>325</v>
      </c>
      <c r="AR35" s="733"/>
      <c r="AS35" s="733"/>
      <c r="AT35" s="733"/>
      <c r="AU35" s="733"/>
      <c r="AV35" s="733"/>
      <c r="AW35" s="733"/>
      <c r="AX35" s="733"/>
      <c r="AY35" s="734"/>
      <c r="AZ35" s="648">
        <v>163891</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t="s">
        <v>171</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72883</v>
      </c>
      <c r="CS35" s="695"/>
      <c r="CT35" s="695"/>
      <c r="CU35" s="695"/>
      <c r="CV35" s="695"/>
      <c r="CW35" s="695"/>
      <c r="CX35" s="695"/>
      <c r="CY35" s="696"/>
      <c r="CZ35" s="664">
        <v>0.8</v>
      </c>
      <c r="DA35" s="693"/>
      <c r="DB35" s="693"/>
      <c r="DC35" s="697"/>
      <c r="DD35" s="668">
        <v>51632</v>
      </c>
      <c r="DE35" s="695"/>
      <c r="DF35" s="695"/>
      <c r="DG35" s="695"/>
      <c r="DH35" s="695"/>
      <c r="DI35" s="695"/>
      <c r="DJ35" s="695"/>
      <c r="DK35" s="696"/>
      <c r="DL35" s="668">
        <v>31500</v>
      </c>
      <c r="DM35" s="695"/>
      <c r="DN35" s="695"/>
      <c r="DO35" s="695"/>
      <c r="DP35" s="695"/>
      <c r="DQ35" s="695"/>
      <c r="DR35" s="695"/>
      <c r="DS35" s="695"/>
      <c r="DT35" s="695"/>
      <c r="DU35" s="695"/>
      <c r="DV35" s="696"/>
      <c r="DW35" s="664">
        <v>0.8</v>
      </c>
      <c r="DX35" s="693"/>
      <c r="DY35" s="693"/>
      <c r="DZ35" s="693"/>
      <c r="EA35" s="693"/>
      <c r="EB35" s="693"/>
      <c r="EC35" s="694"/>
    </row>
    <row r="36" spans="2:133" ht="11.25" customHeight="1" x14ac:dyDescent="0.15">
      <c r="B36" s="656" t="s">
        <v>328</v>
      </c>
      <c r="C36" s="657"/>
      <c r="D36" s="657"/>
      <c r="E36" s="657"/>
      <c r="F36" s="657"/>
      <c r="G36" s="657"/>
      <c r="H36" s="657"/>
      <c r="I36" s="657"/>
      <c r="J36" s="657"/>
      <c r="K36" s="657"/>
      <c r="L36" s="657"/>
      <c r="M36" s="657"/>
      <c r="N36" s="657"/>
      <c r="O36" s="657"/>
      <c r="P36" s="657"/>
      <c r="Q36" s="658"/>
      <c r="R36" s="659" t="s">
        <v>171</v>
      </c>
      <c r="S36" s="660"/>
      <c r="T36" s="660"/>
      <c r="U36" s="660"/>
      <c r="V36" s="660"/>
      <c r="W36" s="660"/>
      <c r="X36" s="660"/>
      <c r="Y36" s="661"/>
      <c r="Z36" s="662" t="s">
        <v>171</v>
      </c>
      <c r="AA36" s="662"/>
      <c r="AB36" s="662"/>
      <c r="AC36" s="662"/>
      <c r="AD36" s="663" t="s">
        <v>171</v>
      </c>
      <c r="AE36" s="663"/>
      <c r="AF36" s="663"/>
      <c r="AG36" s="663"/>
      <c r="AH36" s="663"/>
      <c r="AI36" s="663"/>
      <c r="AJ36" s="663"/>
      <c r="AK36" s="663"/>
      <c r="AL36" s="664" t="s">
        <v>171</v>
      </c>
      <c r="AM36" s="665"/>
      <c r="AN36" s="665"/>
      <c r="AO36" s="666"/>
      <c r="AQ36" s="736" t="s">
        <v>329</v>
      </c>
      <c r="AR36" s="737"/>
      <c r="AS36" s="737"/>
      <c r="AT36" s="737"/>
      <c r="AU36" s="737"/>
      <c r="AV36" s="737"/>
      <c r="AW36" s="737"/>
      <c r="AX36" s="737"/>
      <c r="AY36" s="738"/>
      <c r="AZ36" s="659">
        <v>38627</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t="s">
        <v>234</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1938937</v>
      </c>
      <c r="CS36" s="660"/>
      <c r="CT36" s="660"/>
      <c r="CU36" s="660"/>
      <c r="CV36" s="660"/>
      <c r="CW36" s="660"/>
      <c r="CX36" s="660"/>
      <c r="CY36" s="661"/>
      <c r="CZ36" s="664">
        <v>20.2</v>
      </c>
      <c r="DA36" s="693"/>
      <c r="DB36" s="693"/>
      <c r="DC36" s="697"/>
      <c r="DD36" s="668">
        <v>1412540</v>
      </c>
      <c r="DE36" s="660"/>
      <c r="DF36" s="660"/>
      <c r="DG36" s="660"/>
      <c r="DH36" s="660"/>
      <c r="DI36" s="660"/>
      <c r="DJ36" s="660"/>
      <c r="DK36" s="661"/>
      <c r="DL36" s="668">
        <v>542975</v>
      </c>
      <c r="DM36" s="660"/>
      <c r="DN36" s="660"/>
      <c r="DO36" s="660"/>
      <c r="DP36" s="660"/>
      <c r="DQ36" s="660"/>
      <c r="DR36" s="660"/>
      <c r="DS36" s="660"/>
      <c r="DT36" s="660"/>
      <c r="DU36" s="660"/>
      <c r="DV36" s="661"/>
      <c r="DW36" s="664">
        <v>13.1</v>
      </c>
      <c r="DX36" s="693"/>
      <c r="DY36" s="693"/>
      <c r="DZ36" s="693"/>
      <c r="EA36" s="693"/>
      <c r="EB36" s="693"/>
      <c r="EC36" s="694"/>
    </row>
    <row r="37" spans="2:133" ht="11.25" customHeight="1" x14ac:dyDescent="0.15">
      <c r="B37" s="656" t="s">
        <v>332</v>
      </c>
      <c r="C37" s="657"/>
      <c r="D37" s="657"/>
      <c r="E37" s="657"/>
      <c r="F37" s="657"/>
      <c r="G37" s="657"/>
      <c r="H37" s="657"/>
      <c r="I37" s="657"/>
      <c r="J37" s="657"/>
      <c r="K37" s="657"/>
      <c r="L37" s="657"/>
      <c r="M37" s="657"/>
      <c r="N37" s="657"/>
      <c r="O37" s="657"/>
      <c r="P37" s="657"/>
      <c r="Q37" s="658"/>
      <c r="R37" s="659">
        <v>178795</v>
      </c>
      <c r="S37" s="660"/>
      <c r="T37" s="660"/>
      <c r="U37" s="660"/>
      <c r="V37" s="660"/>
      <c r="W37" s="660"/>
      <c r="X37" s="660"/>
      <c r="Y37" s="661"/>
      <c r="Z37" s="662">
        <v>1.8</v>
      </c>
      <c r="AA37" s="662"/>
      <c r="AB37" s="662"/>
      <c r="AC37" s="662"/>
      <c r="AD37" s="663" t="s">
        <v>171</v>
      </c>
      <c r="AE37" s="663"/>
      <c r="AF37" s="663"/>
      <c r="AG37" s="663"/>
      <c r="AH37" s="663"/>
      <c r="AI37" s="663"/>
      <c r="AJ37" s="663"/>
      <c r="AK37" s="663"/>
      <c r="AL37" s="664" t="s">
        <v>234</v>
      </c>
      <c r="AM37" s="665"/>
      <c r="AN37" s="665"/>
      <c r="AO37" s="666"/>
      <c r="AQ37" s="736" t="s">
        <v>333</v>
      </c>
      <c r="AR37" s="737"/>
      <c r="AS37" s="737"/>
      <c r="AT37" s="737"/>
      <c r="AU37" s="737"/>
      <c r="AV37" s="737"/>
      <c r="AW37" s="737"/>
      <c r="AX37" s="737"/>
      <c r="AY37" s="738"/>
      <c r="AZ37" s="659">
        <v>31535</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t="s">
        <v>171</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625300</v>
      </c>
      <c r="CS37" s="695"/>
      <c r="CT37" s="695"/>
      <c r="CU37" s="695"/>
      <c r="CV37" s="695"/>
      <c r="CW37" s="695"/>
      <c r="CX37" s="695"/>
      <c r="CY37" s="696"/>
      <c r="CZ37" s="664">
        <v>6.5</v>
      </c>
      <c r="DA37" s="693"/>
      <c r="DB37" s="693"/>
      <c r="DC37" s="697"/>
      <c r="DD37" s="668">
        <v>541479</v>
      </c>
      <c r="DE37" s="695"/>
      <c r="DF37" s="695"/>
      <c r="DG37" s="695"/>
      <c r="DH37" s="695"/>
      <c r="DI37" s="695"/>
      <c r="DJ37" s="695"/>
      <c r="DK37" s="696"/>
      <c r="DL37" s="668">
        <v>254557</v>
      </c>
      <c r="DM37" s="695"/>
      <c r="DN37" s="695"/>
      <c r="DO37" s="695"/>
      <c r="DP37" s="695"/>
      <c r="DQ37" s="695"/>
      <c r="DR37" s="695"/>
      <c r="DS37" s="695"/>
      <c r="DT37" s="695"/>
      <c r="DU37" s="695"/>
      <c r="DV37" s="696"/>
      <c r="DW37" s="664">
        <v>6.1</v>
      </c>
      <c r="DX37" s="693"/>
      <c r="DY37" s="693"/>
      <c r="DZ37" s="693"/>
      <c r="EA37" s="693"/>
      <c r="EB37" s="693"/>
      <c r="EC37" s="694"/>
    </row>
    <row r="38" spans="2:133" ht="11.25" customHeight="1" x14ac:dyDescent="0.15">
      <c r="B38" s="704" t="s">
        <v>336</v>
      </c>
      <c r="C38" s="705"/>
      <c r="D38" s="705"/>
      <c r="E38" s="705"/>
      <c r="F38" s="705"/>
      <c r="G38" s="705"/>
      <c r="H38" s="705"/>
      <c r="I38" s="705"/>
      <c r="J38" s="705"/>
      <c r="K38" s="705"/>
      <c r="L38" s="705"/>
      <c r="M38" s="705"/>
      <c r="N38" s="705"/>
      <c r="O38" s="705"/>
      <c r="P38" s="705"/>
      <c r="Q38" s="706"/>
      <c r="R38" s="739">
        <v>9907752</v>
      </c>
      <c r="S38" s="740"/>
      <c r="T38" s="740"/>
      <c r="U38" s="740"/>
      <c r="V38" s="740"/>
      <c r="W38" s="740"/>
      <c r="X38" s="740"/>
      <c r="Y38" s="741"/>
      <c r="Z38" s="742">
        <v>100</v>
      </c>
      <c r="AA38" s="742"/>
      <c r="AB38" s="742"/>
      <c r="AC38" s="742"/>
      <c r="AD38" s="743">
        <v>3972321</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t="s">
        <v>171</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t="s">
        <v>171</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163891</v>
      </c>
      <c r="CS38" s="660"/>
      <c r="CT38" s="660"/>
      <c r="CU38" s="660"/>
      <c r="CV38" s="660"/>
      <c r="CW38" s="660"/>
      <c r="CX38" s="660"/>
      <c r="CY38" s="661"/>
      <c r="CZ38" s="664">
        <v>1.7</v>
      </c>
      <c r="DA38" s="693"/>
      <c r="DB38" s="693"/>
      <c r="DC38" s="697"/>
      <c r="DD38" s="668">
        <v>163705</v>
      </c>
      <c r="DE38" s="660"/>
      <c r="DF38" s="660"/>
      <c r="DG38" s="660"/>
      <c r="DH38" s="660"/>
      <c r="DI38" s="660"/>
      <c r="DJ38" s="660"/>
      <c r="DK38" s="661"/>
      <c r="DL38" s="668">
        <v>163705</v>
      </c>
      <c r="DM38" s="660"/>
      <c r="DN38" s="660"/>
      <c r="DO38" s="660"/>
      <c r="DP38" s="660"/>
      <c r="DQ38" s="660"/>
      <c r="DR38" s="660"/>
      <c r="DS38" s="660"/>
      <c r="DT38" s="660"/>
      <c r="DU38" s="660"/>
      <c r="DV38" s="661"/>
      <c r="DW38" s="664">
        <v>3.9</v>
      </c>
      <c r="DX38" s="693"/>
      <c r="DY38" s="693"/>
      <c r="DZ38" s="693"/>
      <c r="EA38" s="693"/>
      <c r="EB38" s="693"/>
      <c r="EC38" s="694"/>
    </row>
    <row r="39" spans="2:133" ht="11.25" customHeight="1" x14ac:dyDescent="0.15">
      <c r="AQ39" s="736" t="s">
        <v>340</v>
      </c>
      <c r="AR39" s="737"/>
      <c r="AS39" s="737"/>
      <c r="AT39" s="737"/>
      <c r="AU39" s="737"/>
      <c r="AV39" s="737"/>
      <c r="AW39" s="737"/>
      <c r="AX39" s="737"/>
      <c r="AY39" s="738"/>
      <c r="AZ39" s="659" t="s">
        <v>234</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t="s">
        <v>171</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707825</v>
      </c>
      <c r="CS39" s="695"/>
      <c r="CT39" s="695"/>
      <c r="CU39" s="695"/>
      <c r="CV39" s="695"/>
      <c r="CW39" s="695"/>
      <c r="CX39" s="695"/>
      <c r="CY39" s="696"/>
      <c r="CZ39" s="664">
        <v>7.4</v>
      </c>
      <c r="DA39" s="693"/>
      <c r="DB39" s="693"/>
      <c r="DC39" s="697"/>
      <c r="DD39" s="668">
        <v>299365</v>
      </c>
      <c r="DE39" s="695"/>
      <c r="DF39" s="695"/>
      <c r="DG39" s="695"/>
      <c r="DH39" s="695"/>
      <c r="DI39" s="695"/>
      <c r="DJ39" s="695"/>
      <c r="DK39" s="696"/>
      <c r="DL39" s="668" t="s">
        <v>171</v>
      </c>
      <c r="DM39" s="695"/>
      <c r="DN39" s="695"/>
      <c r="DO39" s="695"/>
      <c r="DP39" s="695"/>
      <c r="DQ39" s="695"/>
      <c r="DR39" s="695"/>
      <c r="DS39" s="695"/>
      <c r="DT39" s="695"/>
      <c r="DU39" s="695"/>
      <c r="DV39" s="696"/>
      <c r="DW39" s="664" t="s">
        <v>171</v>
      </c>
      <c r="DX39" s="693"/>
      <c r="DY39" s="693"/>
      <c r="DZ39" s="693"/>
      <c r="EA39" s="693"/>
      <c r="EB39" s="693"/>
      <c r="EC39" s="694"/>
    </row>
    <row r="40" spans="2:133" ht="11.25" customHeight="1" x14ac:dyDescent="0.15">
      <c r="AQ40" s="736" t="s">
        <v>344</v>
      </c>
      <c r="AR40" s="737"/>
      <c r="AS40" s="737"/>
      <c r="AT40" s="737"/>
      <c r="AU40" s="737"/>
      <c r="AV40" s="737"/>
      <c r="AW40" s="737"/>
      <c r="AX40" s="737"/>
      <c r="AY40" s="738"/>
      <c r="AZ40" s="659">
        <v>93543</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t="s">
        <v>234</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103107</v>
      </c>
      <c r="CS40" s="660"/>
      <c r="CT40" s="660"/>
      <c r="CU40" s="660"/>
      <c r="CV40" s="660"/>
      <c r="CW40" s="660"/>
      <c r="CX40" s="660"/>
      <c r="CY40" s="661"/>
      <c r="CZ40" s="664">
        <v>1.1000000000000001</v>
      </c>
      <c r="DA40" s="693"/>
      <c r="DB40" s="693"/>
      <c r="DC40" s="697"/>
      <c r="DD40" s="668" t="s">
        <v>171</v>
      </c>
      <c r="DE40" s="660"/>
      <c r="DF40" s="660"/>
      <c r="DG40" s="660"/>
      <c r="DH40" s="660"/>
      <c r="DI40" s="660"/>
      <c r="DJ40" s="660"/>
      <c r="DK40" s="661"/>
      <c r="DL40" s="668" t="s">
        <v>234</v>
      </c>
      <c r="DM40" s="660"/>
      <c r="DN40" s="660"/>
      <c r="DO40" s="660"/>
      <c r="DP40" s="660"/>
      <c r="DQ40" s="660"/>
      <c r="DR40" s="660"/>
      <c r="DS40" s="660"/>
      <c r="DT40" s="660"/>
      <c r="DU40" s="660"/>
      <c r="DV40" s="661"/>
      <c r="DW40" s="664" t="s">
        <v>234</v>
      </c>
      <c r="DX40" s="693"/>
      <c r="DY40" s="693"/>
      <c r="DZ40" s="693"/>
      <c r="EA40" s="693"/>
      <c r="EB40" s="693"/>
      <c r="EC40" s="694"/>
    </row>
    <row r="41" spans="2:133" ht="11.25" customHeight="1" x14ac:dyDescent="0.15">
      <c r="AQ41" s="746" t="s">
        <v>347</v>
      </c>
      <c r="AR41" s="747"/>
      <c r="AS41" s="747"/>
      <c r="AT41" s="747"/>
      <c r="AU41" s="747"/>
      <c r="AV41" s="747"/>
      <c r="AW41" s="747"/>
      <c r="AX41" s="747"/>
      <c r="AY41" s="748"/>
      <c r="AZ41" s="739">
        <v>186</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t="s">
        <v>171</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171</v>
      </c>
      <c r="CS41" s="695"/>
      <c r="CT41" s="695"/>
      <c r="CU41" s="695"/>
      <c r="CV41" s="695"/>
      <c r="CW41" s="695"/>
      <c r="CX41" s="695"/>
      <c r="CY41" s="696"/>
      <c r="CZ41" s="664" t="s">
        <v>234</v>
      </c>
      <c r="DA41" s="693"/>
      <c r="DB41" s="693"/>
      <c r="DC41" s="697"/>
      <c r="DD41" s="668" t="s">
        <v>234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2394730</v>
      </c>
      <c r="CS42" s="660"/>
      <c r="CT42" s="660"/>
      <c r="CU42" s="660"/>
      <c r="CV42" s="660"/>
      <c r="CW42" s="660"/>
      <c r="CX42" s="660"/>
      <c r="CY42" s="661"/>
      <c r="CZ42" s="664">
        <v>24.9</v>
      </c>
      <c r="DA42" s="665"/>
      <c r="DB42" s="665"/>
      <c r="DC42" s="760"/>
      <c r="DD42" s="668">
        <v>125341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66168</v>
      </c>
      <c r="CS43" s="695"/>
      <c r="CT43" s="695"/>
      <c r="CU43" s="695"/>
      <c r="CV43" s="695"/>
      <c r="CW43" s="695"/>
      <c r="CX43" s="695"/>
      <c r="CY43" s="696"/>
      <c r="CZ43" s="664">
        <v>0.7</v>
      </c>
      <c r="DA43" s="693"/>
      <c r="DB43" s="693"/>
      <c r="DC43" s="697"/>
      <c r="DD43" s="668" t="s">
        <v>234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354</v>
      </c>
      <c r="CD44" s="771" t="s">
        <v>306</v>
      </c>
      <c r="CE44" s="772"/>
      <c r="CF44" s="656" t="s">
        <v>355</v>
      </c>
      <c r="CG44" s="657"/>
      <c r="CH44" s="657"/>
      <c r="CI44" s="657"/>
      <c r="CJ44" s="657"/>
      <c r="CK44" s="657"/>
      <c r="CL44" s="657"/>
      <c r="CM44" s="657"/>
      <c r="CN44" s="657"/>
      <c r="CO44" s="657"/>
      <c r="CP44" s="657"/>
      <c r="CQ44" s="658"/>
      <c r="CR44" s="659">
        <v>2259753</v>
      </c>
      <c r="CS44" s="660"/>
      <c r="CT44" s="660"/>
      <c r="CU44" s="660"/>
      <c r="CV44" s="660"/>
      <c r="CW44" s="660"/>
      <c r="CX44" s="660"/>
      <c r="CY44" s="661"/>
      <c r="CZ44" s="664">
        <v>23.5</v>
      </c>
      <c r="DA44" s="665"/>
      <c r="DB44" s="665"/>
      <c r="DC44" s="760"/>
      <c r="DD44" s="668">
        <v>122479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356</v>
      </c>
      <c r="CG45" s="657"/>
      <c r="CH45" s="657"/>
      <c r="CI45" s="657"/>
      <c r="CJ45" s="657"/>
      <c r="CK45" s="657"/>
      <c r="CL45" s="657"/>
      <c r="CM45" s="657"/>
      <c r="CN45" s="657"/>
      <c r="CO45" s="657"/>
      <c r="CP45" s="657"/>
      <c r="CQ45" s="658"/>
      <c r="CR45" s="659">
        <v>1730762</v>
      </c>
      <c r="CS45" s="695"/>
      <c r="CT45" s="695"/>
      <c r="CU45" s="695"/>
      <c r="CV45" s="695"/>
      <c r="CW45" s="695"/>
      <c r="CX45" s="695"/>
      <c r="CY45" s="696"/>
      <c r="CZ45" s="664">
        <v>18</v>
      </c>
      <c r="DA45" s="693"/>
      <c r="DB45" s="693"/>
      <c r="DC45" s="697"/>
      <c r="DD45" s="668">
        <v>45162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357</v>
      </c>
      <c r="CG46" s="657"/>
      <c r="CH46" s="657"/>
      <c r="CI46" s="657"/>
      <c r="CJ46" s="657"/>
      <c r="CK46" s="657"/>
      <c r="CL46" s="657"/>
      <c r="CM46" s="657"/>
      <c r="CN46" s="657"/>
      <c r="CO46" s="657"/>
      <c r="CP46" s="657"/>
      <c r="CQ46" s="658"/>
      <c r="CR46" s="659">
        <v>528991</v>
      </c>
      <c r="CS46" s="660"/>
      <c r="CT46" s="660"/>
      <c r="CU46" s="660"/>
      <c r="CV46" s="660"/>
      <c r="CW46" s="660"/>
      <c r="CX46" s="660"/>
      <c r="CY46" s="661"/>
      <c r="CZ46" s="664">
        <v>5.5</v>
      </c>
      <c r="DA46" s="665"/>
      <c r="DB46" s="665"/>
      <c r="DC46" s="760"/>
      <c r="DD46" s="668">
        <v>77317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358</v>
      </c>
      <c r="CG47" s="657"/>
      <c r="CH47" s="657"/>
      <c r="CI47" s="657"/>
      <c r="CJ47" s="657"/>
      <c r="CK47" s="657"/>
      <c r="CL47" s="657"/>
      <c r="CM47" s="657"/>
      <c r="CN47" s="657"/>
      <c r="CO47" s="657"/>
      <c r="CP47" s="657"/>
      <c r="CQ47" s="658"/>
      <c r="CR47" s="659">
        <v>134977</v>
      </c>
      <c r="CS47" s="695"/>
      <c r="CT47" s="695"/>
      <c r="CU47" s="695"/>
      <c r="CV47" s="695"/>
      <c r="CW47" s="695"/>
      <c r="CX47" s="695"/>
      <c r="CY47" s="696"/>
      <c r="CZ47" s="664">
        <v>1.4</v>
      </c>
      <c r="DA47" s="693"/>
      <c r="DB47" s="693"/>
      <c r="DC47" s="697"/>
      <c r="DD47" s="668">
        <v>2862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359</v>
      </c>
      <c r="CG48" s="657"/>
      <c r="CH48" s="657"/>
      <c r="CI48" s="657"/>
      <c r="CJ48" s="657"/>
      <c r="CK48" s="657"/>
      <c r="CL48" s="657"/>
      <c r="CM48" s="657"/>
      <c r="CN48" s="657"/>
      <c r="CO48" s="657"/>
      <c r="CP48" s="657"/>
      <c r="CQ48" s="658"/>
      <c r="CR48" s="659" t="s">
        <v>234</v>
      </c>
      <c r="CS48" s="660"/>
      <c r="CT48" s="660"/>
      <c r="CU48" s="660"/>
      <c r="CV48" s="660"/>
      <c r="CW48" s="660"/>
      <c r="CX48" s="660"/>
      <c r="CY48" s="661"/>
      <c r="CZ48" s="664" t="s">
        <v>234</v>
      </c>
      <c r="DA48" s="665"/>
      <c r="DB48" s="665"/>
      <c r="DC48" s="760"/>
      <c r="DD48" s="668" t="s">
        <v>234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360</v>
      </c>
      <c r="CE49" s="705"/>
      <c r="CF49" s="705"/>
      <c r="CG49" s="705"/>
      <c r="CH49" s="705"/>
      <c r="CI49" s="705"/>
      <c r="CJ49" s="705"/>
      <c r="CK49" s="705"/>
      <c r="CL49" s="705"/>
      <c r="CM49" s="705"/>
      <c r="CN49" s="705"/>
      <c r="CO49" s="705"/>
      <c r="CP49" s="705"/>
      <c r="CQ49" s="706"/>
      <c r="CR49" s="739">
        <v>9609022</v>
      </c>
      <c r="CS49" s="729"/>
      <c r="CT49" s="729"/>
      <c r="CU49" s="729"/>
      <c r="CV49" s="729"/>
      <c r="CW49" s="729"/>
      <c r="CX49" s="729"/>
      <c r="CY49" s="761"/>
      <c r="CZ49" s="744">
        <v>100</v>
      </c>
      <c r="DA49" s="762"/>
      <c r="DB49" s="762"/>
      <c r="DC49" s="763"/>
      <c r="DD49" s="764">
        <v>5233330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5TlizDijBfhIAL1gTgA7LxYntelfbF3d6H6lNXYgtzggzGezvOvGNcEAH3EjjEBTSqR+/nuAYleFUYElYnrU6A==" saltValue="fatAL0i4CgnXQBS8bIEOm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383</v>
      </c>
      <c r="C7" s="792"/>
      <c r="D7" s="792"/>
      <c r="E7" s="792"/>
      <c r="F7" s="792"/>
      <c r="G7" s="792"/>
      <c r="H7" s="792"/>
      <c r="I7" s="792"/>
      <c r="J7" s="792"/>
      <c r="K7" s="792"/>
      <c r="L7" s="792"/>
      <c r="M7" s="792"/>
      <c r="N7" s="792"/>
      <c r="O7" s="792"/>
      <c r="P7" s="793"/>
      <c r="Q7" s="794">
        <v>9908</v>
      </c>
      <c r="R7" s="795"/>
      <c r="S7" s="795"/>
      <c r="T7" s="795"/>
      <c r="U7" s="795"/>
      <c r="V7" s="795">
        <v>9609</v>
      </c>
      <c r="W7" s="795"/>
      <c r="X7" s="795"/>
      <c r="Y7" s="795"/>
      <c r="Z7" s="795"/>
      <c r="AA7" s="795">
        <v>299</v>
      </c>
      <c r="AB7" s="795"/>
      <c r="AC7" s="795"/>
      <c r="AD7" s="795"/>
      <c r="AE7" s="796"/>
      <c r="AF7" s="797">
        <v>260</v>
      </c>
      <c r="AG7" s="798"/>
      <c r="AH7" s="798"/>
      <c r="AI7" s="798"/>
      <c r="AJ7" s="799"/>
      <c r="AK7" s="834" t="s">
        <v>559</v>
      </c>
      <c r="AL7" s="835"/>
      <c r="AM7" s="835"/>
      <c r="AN7" s="835"/>
      <c r="AO7" s="835"/>
      <c r="AP7" s="835">
        <v>12310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569</v>
      </c>
      <c r="BT7" s="839"/>
      <c r="BU7" s="839"/>
      <c r="BV7" s="839"/>
      <c r="BW7" s="839"/>
      <c r="BX7" s="839"/>
      <c r="BY7" s="839"/>
      <c r="BZ7" s="839"/>
      <c r="CA7" s="839"/>
      <c r="CB7" s="839"/>
      <c r="CC7" s="839"/>
      <c r="CD7" s="839"/>
      <c r="CE7" s="839"/>
      <c r="CF7" s="839"/>
      <c r="CG7" s="840"/>
      <c r="CH7" s="831">
        <v>0</v>
      </c>
      <c r="CI7" s="832"/>
      <c r="CJ7" s="832"/>
      <c r="CK7" s="832"/>
      <c r="CL7" s="833"/>
      <c r="CM7" s="831">
        <v>22</v>
      </c>
      <c r="CN7" s="832"/>
      <c r="CO7" s="832"/>
      <c r="CP7" s="832"/>
      <c r="CQ7" s="833"/>
      <c r="CR7" s="831">
        <v>11</v>
      </c>
      <c r="CS7" s="832"/>
      <c r="CT7" s="832"/>
      <c r="CU7" s="832"/>
      <c r="CV7" s="833"/>
      <c r="CW7" s="831" t="s">
        <v>573</v>
      </c>
      <c r="CX7" s="832"/>
      <c r="CY7" s="832"/>
      <c r="CZ7" s="832"/>
      <c r="DA7" s="833"/>
      <c r="DB7" s="831" t="s">
        <v>573</v>
      </c>
      <c r="DC7" s="832"/>
      <c r="DD7" s="832"/>
      <c r="DE7" s="832"/>
      <c r="DF7" s="833"/>
      <c r="DG7" s="831" t="s">
        <v>573</v>
      </c>
      <c r="DH7" s="832"/>
      <c r="DI7" s="832"/>
      <c r="DJ7" s="832"/>
      <c r="DK7" s="833"/>
      <c r="DL7" s="831" t="s">
        <v>573</v>
      </c>
      <c r="DM7" s="832"/>
      <c r="DN7" s="832"/>
      <c r="DO7" s="832"/>
      <c r="DP7" s="833"/>
      <c r="DQ7" s="831" t="s">
        <v>573</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570</v>
      </c>
      <c r="BT8" s="829"/>
      <c r="BU8" s="829"/>
      <c r="BV8" s="829"/>
      <c r="BW8" s="829"/>
      <c r="BX8" s="829"/>
      <c r="BY8" s="829"/>
      <c r="BZ8" s="829"/>
      <c r="CA8" s="829"/>
      <c r="CB8" s="829"/>
      <c r="CC8" s="829"/>
      <c r="CD8" s="829"/>
      <c r="CE8" s="829"/>
      <c r="CF8" s="829"/>
      <c r="CG8" s="830"/>
      <c r="CH8" s="841">
        <v>4</v>
      </c>
      <c r="CI8" s="842"/>
      <c r="CJ8" s="842"/>
      <c r="CK8" s="842"/>
      <c r="CL8" s="843"/>
      <c r="CM8" s="841">
        <v>34</v>
      </c>
      <c r="CN8" s="842"/>
      <c r="CO8" s="842"/>
      <c r="CP8" s="842"/>
      <c r="CQ8" s="843"/>
      <c r="CR8" s="841">
        <v>1</v>
      </c>
      <c r="CS8" s="842"/>
      <c r="CT8" s="842"/>
      <c r="CU8" s="842"/>
      <c r="CV8" s="843"/>
      <c r="CW8" s="841" t="s">
        <v>573</v>
      </c>
      <c r="CX8" s="842"/>
      <c r="CY8" s="842"/>
      <c r="CZ8" s="842"/>
      <c r="DA8" s="843"/>
      <c r="DB8" s="841" t="s">
        <v>573</v>
      </c>
      <c r="DC8" s="842"/>
      <c r="DD8" s="842"/>
      <c r="DE8" s="842"/>
      <c r="DF8" s="843"/>
      <c r="DG8" s="841" t="s">
        <v>573</v>
      </c>
      <c r="DH8" s="842"/>
      <c r="DI8" s="842"/>
      <c r="DJ8" s="842"/>
      <c r="DK8" s="843"/>
      <c r="DL8" s="841" t="s">
        <v>573</v>
      </c>
      <c r="DM8" s="842"/>
      <c r="DN8" s="842"/>
      <c r="DO8" s="842"/>
      <c r="DP8" s="843"/>
      <c r="DQ8" s="841" t="s">
        <v>573</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571</v>
      </c>
      <c r="BT9" s="829"/>
      <c r="BU9" s="829"/>
      <c r="BV9" s="829"/>
      <c r="BW9" s="829"/>
      <c r="BX9" s="829"/>
      <c r="BY9" s="829"/>
      <c r="BZ9" s="829"/>
      <c r="CA9" s="829"/>
      <c r="CB9" s="829"/>
      <c r="CC9" s="829"/>
      <c r="CD9" s="829"/>
      <c r="CE9" s="829"/>
      <c r="CF9" s="829"/>
      <c r="CG9" s="830"/>
      <c r="CH9" s="841">
        <v>8</v>
      </c>
      <c r="CI9" s="842"/>
      <c r="CJ9" s="842"/>
      <c r="CK9" s="842"/>
      <c r="CL9" s="843"/>
      <c r="CM9" s="841">
        <v>69</v>
      </c>
      <c r="CN9" s="842"/>
      <c r="CO9" s="842"/>
      <c r="CP9" s="842"/>
      <c r="CQ9" s="843"/>
      <c r="CR9" s="841">
        <v>3</v>
      </c>
      <c r="CS9" s="842"/>
      <c r="CT9" s="842"/>
      <c r="CU9" s="842"/>
      <c r="CV9" s="843"/>
      <c r="CW9" s="841" t="s">
        <v>573</v>
      </c>
      <c r="CX9" s="842"/>
      <c r="CY9" s="842"/>
      <c r="CZ9" s="842"/>
      <c r="DA9" s="843"/>
      <c r="DB9" s="841" t="s">
        <v>573</v>
      </c>
      <c r="DC9" s="842"/>
      <c r="DD9" s="842"/>
      <c r="DE9" s="842"/>
      <c r="DF9" s="843"/>
      <c r="DG9" s="841" t="s">
        <v>573</v>
      </c>
      <c r="DH9" s="842"/>
      <c r="DI9" s="842"/>
      <c r="DJ9" s="842"/>
      <c r="DK9" s="843"/>
      <c r="DL9" s="841" t="s">
        <v>573</v>
      </c>
      <c r="DM9" s="842"/>
      <c r="DN9" s="842"/>
      <c r="DO9" s="842"/>
      <c r="DP9" s="843"/>
      <c r="DQ9" s="841" t="s">
        <v>573</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572</v>
      </c>
      <c r="BT10" s="829"/>
      <c r="BU10" s="829"/>
      <c r="BV10" s="829"/>
      <c r="BW10" s="829"/>
      <c r="BX10" s="829"/>
      <c r="BY10" s="829"/>
      <c r="BZ10" s="829"/>
      <c r="CA10" s="829"/>
      <c r="CB10" s="829"/>
      <c r="CC10" s="829"/>
      <c r="CD10" s="829"/>
      <c r="CE10" s="829"/>
      <c r="CF10" s="829"/>
      <c r="CG10" s="830"/>
      <c r="CH10" s="841">
        <v>2</v>
      </c>
      <c r="CI10" s="842"/>
      <c r="CJ10" s="842"/>
      <c r="CK10" s="842"/>
      <c r="CL10" s="843"/>
      <c r="CM10" s="841">
        <v>376</v>
      </c>
      <c r="CN10" s="842"/>
      <c r="CO10" s="842"/>
      <c r="CP10" s="842"/>
      <c r="CQ10" s="843"/>
      <c r="CR10" s="841">
        <v>3</v>
      </c>
      <c r="CS10" s="842"/>
      <c r="CT10" s="842"/>
      <c r="CU10" s="842"/>
      <c r="CV10" s="843"/>
      <c r="CW10" s="841" t="s">
        <v>573</v>
      </c>
      <c r="CX10" s="842"/>
      <c r="CY10" s="842"/>
      <c r="CZ10" s="842"/>
      <c r="DA10" s="843"/>
      <c r="DB10" s="841" t="s">
        <v>573</v>
      </c>
      <c r="DC10" s="842"/>
      <c r="DD10" s="842"/>
      <c r="DE10" s="842"/>
      <c r="DF10" s="843"/>
      <c r="DG10" s="841" t="s">
        <v>573</v>
      </c>
      <c r="DH10" s="842"/>
      <c r="DI10" s="842"/>
      <c r="DJ10" s="842"/>
      <c r="DK10" s="843"/>
      <c r="DL10" s="841" t="s">
        <v>573</v>
      </c>
      <c r="DM10" s="842"/>
      <c r="DN10" s="842"/>
      <c r="DO10" s="842"/>
      <c r="DP10" s="843"/>
      <c r="DQ10" s="841" t="s">
        <v>573</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385</v>
      </c>
      <c r="B23" s="850" t="s">
        <v>386</v>
      </c>
      <c r="C23" s="851"/>
      <c r="D23" s="851"/>
      <c r="E23" s="851"/>
      <c r="F23" s="851"/>
      <c r="G23" s="851"/>
      <c r="H23" s="851"/>
      <c r="I23" s="851"/>
      <c r="J23" s="851"/>
      <c r="K23" s="851"/>
      <c r="L23" s="851"/>
      <c r="M23" s="851"/>
      <c r="N23" s="851"/>
      <c r="O23" s="851"/>
      <c r="P23" s="852"/>
      <c r="Q23" s="853">
        <v>9908</v>
      </c>
      <c r="R23" s="854"/>
      <c r="S23" s="854"/>
      <c r="T23" s="854"/>
      <c r="U23" s="854"/>
      <c r="V23" s="854">
        <v>9609</v>
      </c>
      <c r="W23" s="854"/>
      <c r="X23" s="854"/>
      <c r="Y23" s="854"/>
      <c r="Z23" s="854"/>
      <c r="AA23" s="854">
        <v>299</v>
      </c>
      <c r="AB23" s="854"/>
      <c r="AC23" s="854"/>
      <c r="AD23" s="854"/>
      <c r="AE23" s="855"/>
      <c r="AF23" s="856">
        <v>260</v>
      </c>
      <c r="AG23" s="854"/>
      <c r="AH23" s="854"/>
      <c r="AI23" s="854"/>
      <c r="AJ23" s="857"/>
      <c r="AK23" s="858"/>
      <c r="AL23" s="859"/>
      <c r="AM23" s="859"/>
      <c r="AN23" s="859"/>
      <c r="AO23" s="859"/>
      <c r="AP23" s="854">
        <v>12310</v>
      </c>
      <c r="AQ23" s="854"/>
      <c r="AR23" s="854"/>
      <c r="AS23" s="854"/>
      <c r="AT23" s="854"/>
      <c r="AU23" s="860"/>
      <c r="AV23" s="860"/>
      <c r="AW23" s="860"/>
      <c r="AX23" s="860"/>
      <c r="AY23" s="861"/>
      <c r="AZ23" s="869" t="s">
        <v>171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366</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397</v>
      </c>
      <c r="C28" s="792"/>
      <c r="D28" s="792"/>
      <c r="E28" s="792"/>
      <c r="F28" s="792"/>
      <c r="G28" s="792"/>
      <c r="H28" s="792"/>
      <c r="I28" s="792"/>
      <c r="J28" s="792"/>
      <c r="K28" s="792"/>
      <c r="L28" s="792"/>
      <c r="M28" s="792"/>
      <c r="N28" s="792"/>
      <c r="O28" s="792"/>
      <c r="P28" s="793"/>
      <c r="Q28" s="882">
        <v>456</v>
      </c>
      <c r="R28" s="883"/>
      <c r="S28" s="883"/>
      <c r="T28" s="883"/>
      <c r="U28" s="883"/>
      <c r="V28" s="883">
        <v>422</v>
      </c>
      <c r="W28" s="883"/>
      <c r="X28" s="883"/>
      <c r="Y28" s="883"/>
      <c r="Z28" s="883"/>
      <c r="AA28" s="883">
        <v>34</v>
      </c>
      <c r="AB28" s="883"/>
      <c r="AC28" s="883"/>
      <c r="AD28" s="883"/>
      <c r="AE28" s="884"/>
      <c r="AF28" s="885">
        <v>34</v>
      </c>
      <c r="AG28" s="883"/>
      <c r="AH28" s="883"/>
      <c r="AI28" s="883"/>
      <c r="AJ28" s="886"/>
      <c r="AK28" s="887" t="s">
        <v>560</v>
      </c>
      <c r="AL28" s="878"/>
      <c r="AM28" s="878"/>
      <c r="AN28" s="878"/>
      <c r="AO28" s="878"/>
      <c r="AP28" s="878" t="s">
        <v>560</v>
      </c>
      <c r="AQ28" s="878"/>
      <c r="AR28" s="878"/>
      <c r="AS28" s="878"/>
      <c r="AT28" s="878"/>
      <c r="AU28" s="878" t="s">
        <v>560</v>
      </c>
      <c r="AV28" s="878"/>
      <c r="AW28" s="878"/>
      <c r="AX28" s="878"/>
      <c r="AY28" s="878"/>
      <c r="AZ28" s="879" t="s">
        <v>560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398</v>
      </c>
      <c r="C29" s="816"/>
      <c r="D29" s="816"/>
      <c r="E29" s="816"/>
      <c r="F29" s="816"/>
      <c r="G29" s="816"/>
      <c r="H29" s="816"/>
      <c r="I29" s="816"/>
      <c r="J29" s="816"/>
      <c r="K29" s="816"/>
      <c r="L29" s="816"/>
      <c r="M29" s="816"/>
      <c r="N29" s="816"/>
      <c r="O29" s="816"/>
      <c r="P29" s="817"/>
      <c r="Q29" s="818">
        <v>207</v>
      </c>
      <c r="R29" s="819"/>
      <c r="S29" s="819"/>
      <c r="T29" s="819"/>
      <c r="U29" s="819"/>
      <c r="V29" s="819">
        <v>196</v>
      </c>
      <c r="W29" s="819"/>
      <c r="X29" s="819"/>
      <c r="Y29" s="819"/>
      <c r="Z29" s="819"/>
      <c r="AA29" s="819">
        <v>10</v>
      </c>
      <c r="AB29" s="819"/>
      <c r="AC29" s="819"/>
      <c r="AD29" s="819"/>
      <c r="AE29" s="820"/>
      <c r="AF29" s="821">
        <v>10</v>
      </c>
      <c r="AG29" s="822"/>
      <c r="AH29" s="822"/>
      <c r="AI29" s="822"/>
      <c r="AJ29" s="823"/>
      <c r="AK29" s="890" t="s">
        <v>574</v>
      </c>
      <c r="AL29" s="891"/>
      <c r="AM29" s="891"/>
      <c r="AN29" s="891"/>
      <c r="AO29" s="891"/>
      <c r="AP29" s="891">
        <v>733</v>
      </c>
      <c r="AQ29" s="891"/>
      <c r="AR29" s="891"/>
      <c r="AS29" s="891"/>
      <c r="AT29" s="891"/>
      <c r="AU29" s="891">
        <v>733</v>
      </c>
      <c r="AV29" s="891"/>
      <c r="AW29" s="891"/>
      <c r="AX29" s="891"/>
      <c r="AY29" s="891"/>
      <c r="AZ29" s="892" t="s">
        <v>580</v>
      </c>
      <c r="BA29" s="892"/>
      <c r="BB29" s="892"/>
      <c r="BC29" s="892"/>
      <c r="BD29" s="892"/>
      <c r="BE29" s="888" t="s">
        <v>399</v>
      </c>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c r="C30" s="816"/>
      <c r="D30" s="816"/>
      <c r="E30" s="816"/>
      <c r="F30" s="816"/>
      <c r="G30" s="816"/>
      <c r="H30" s="816"/>
      <c r="I30" s="816"/>
      <c r="J30" s="816"/>
      <c r="K30" s="816"/>
      <c r="L30" s="816"/>
      <c r="M30" s="816"/>
      <c r="N30" s="816"/>
      <c r="O30" s="816"/>
      <c r="P30" s="817"/>
      <c r="Q30" s="818"/>
      <c r="R30" s="819"/>
      <c r="S30" s="819"/>
      <c r="T30" s="819"/>
      <c r="U30" s="819"/>
      <c r="V30" s="819"/>
      <c r="W30" s="819"/>
      <c r="X30" s="819"/>
      <c r="Y30" s="819"/>
      <c r="Z30" s="819"/>
      <c r="AA30" s="819"/>
      <c r="AB30" s="819"/>
      <c r="AC30" s="819"/>
      <c r="AD30" s="819"/>
      <c r="AE30" s="820"/>
      <c r="AF30" s="821"/>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385</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45</v>
      </c>
      <c r="AG63" s="902"/>
      <c r="AH63" s="902"/>
      <c r="AI63" s="902"/>
      <c r="AJ63" s="903"/>
      <c r="AK63" s="904"/>
      <c r="AL63" s="899"/>
      <c r="AM63" s="899"/>
      <c r="AN63" s="899"/>
      <c r="AO63" s="899"/>
      <c r="AP63" s="902">
        <v>733</v>
      </c>
      <c r="AQ63" s="902"/>
      <c r="AR63" s="902"/>
      <c r="AS63" s="902"/>
      <c r="AT63" s="902"/>
      <c r="AU63" s="902">
        <v>733</v>
      </c>
      <c r="AV63" s="902"/>
      <c r="AW63" s="902"/>
      <c r="AX63" s="902"/>
      <c r="AY63" s="902"/>
      <c r="AZ63" s="906"/>
      <c r="BA63" s="906"/>
      <c r="BB63" s="906"/>
      <c r="BC63" s="906"/>
      <c r="BD63" s="906"/>
      <c r="BE63" s="907" t="s">
        <v>580</v>
      </c>
      <c r="BF63" s="907"/>
      <c r="BG63" s="907"/>
      <c r="BH63" s="907"/>
      <c r="BI63" s="908"/>
      <c r="BJ63" s="909" t="s">
        <v>171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405</v>
      </c>
      <c r="W66" s="778"/>
      <c r="X66" s="778"/>
      <c r="Y66" s="778"/>
      <c r="Z66" s="779"/>
      <c r="AA66" s="777" t="s">
        <v>406</v>
      </c>
      <c r="AB66" s="778"/>
      <c r="AC66" s="778"/>
      <c r="AD66" s="778"/>
      <c r="AE66" s="779"/>
      <c r="AF66" s="912" t="s">
        <v>392</v>
      </c>
      <c r="AG66" s="873"/>
      <c r="AH66" s="873"/>
      <c r="AI66" s="873"/>
      <c r="AJ66" s="913"/>
      <c r="AK66" s="777" t="s">
        <v>407</v>
      </c>
      <c r="AL66" s="801"/>
      <c r="AM66" s="801"/>
      <c r="AN66" s="801"/>
      <c r="AO66" s="802"/>
      <c r="AP66" s="777" t="s">
        <v>408</v>
      </c>
      <c r="AQ66" s="778"/>
      <c r="AR66" s="778"/>
      <c r="AS66" s="778"/>
      <c r="AT66" s="779"/>
      <c r="AU66" s="777" t="s">
        <v>409</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558</v>
      </c>
      <c r="C68" s="930"/>
      <c r="D68" s="930"/>
      <c r="E68" s="930"/>
      <c r="F68" s="930"/>
      <c r="G68" s="930"/>
      <c r="H68" s="930"/>
      <c r="I68" s="930"/>
      <c r="J68" s="930"/>
      <c r="K68" s="930"/>
      <c r="L68" s="930"/>
      <c r="M68" s="930"/>
      <c r="N68" s="930"/>
      <c r="O68" s="930"/>
      <c r="P68" s="931"/>
      <c r="Q68" s="932">
        <v>280</v>
      </c>
      <c r="R68" s="926"/>
      <c r="S68" s="926"/>
      <c r="T68" s="926"/>
      <c r="U68" s="926"/>
      <c r="V68" s="926">
        <v>271</v>
      </c>
      <c r="W68" s="926"/>
      <c r="X68" s="926"/>
      <c r="Y68" s="926"/>
      <c r="Z68" s="926"/>
      <c r="AA68" s="926">
        <v>10</v>
      </c>
      <c r="AB68" s="926"/>
      <c r="AC68" s="926"/>
      <c r="AD68" s="926"/>
      <c r="AE68" s="926"/>
      <c r="AF68" s="926">
        <v>10</v>
      </c>
      <c r="AG68" s="926"/>
      <c r="AH68" s="926"/>
      <c r="AI68" s="926"/>
      <c r="AJ68" s="926"/>
      <c r="AK68" s="926" t="s">
        <v>560</v>
      </c>
      <c r="AL68" s="926"/>
      <c r="AM68" s="926"/>
      <c r="AN68" s="926"/>
      <c r="AO68" s="926"/>
      <c r="AP68" s="926">
        <v>208</v>
      </c>
      <c r="AQ68" s="926"/>
      <c r="AR68" s="926"/>
      <c r="AS68" s="926"/>
      <c r="AT68" s="926"/>
      <c r="AU68" s="926">
        <v>116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561</v>
      </c>
      <c r="C69" s="934"/>
      <c r="D69" s="934"/>
      <c r="E69" s="934"/>
      <c r="F69" s="934"/>
      <c r="G69" s="934"/>
      <c r="H69" s="934"/>
      <c r="I69" s="934"/>
      <c r="J69" s="934"/>
      <c r="K69" s="934"/>
      <c r="L69" s="934"/>
      <c r="M69" s="934"/>
      <c r="N69" s="934"/>
      <c r="O69" s="934"/>
      <c r="P69" s="935"/>
      <c r="Q69" s="936">
        <v>21</v>
      </c>
      <c r="R69" s="891"/>
      <c r="S69" s="891"/>
      <c r="T69" s="891"/>
      <c r="U69" s="891"/>
      <c r="V69" s="891">
        <v>19</v>
      </c>
      <c r="W69" s="891"/>
      <c r="X69" s="891"/>
      <c r="Y69" s="891"/>
      <c r="Z69" s="891"/>
      <c r="AA69" s="891">
        <v>22</v>
      </c>
      <c r="AB69" s="891"/>
      <c r="AC69" s="891"/>
      <c r="AD69" s="891"/>
      <c r="AE69" s="891"/>
      <c r="AF69" s="891">
        <v>22</v>
      </c>
      <c r="AG69" s="891"/>
      <c r="AH69" s="891"/>
      <c r="AI69" s="891"/>
      <c r="AJ69" s="891"/>
      <c r="AK69" s="891" t="s">
        <v>560</v>
      </c>
      <c r="AL69" s="891"/>
      <c r="AM69" s="891"/>
      <c r="AN69" s="891"/>
      <c r="AO69" s="891"/>
      <c r="AP69" s="891" t="s">
        <v>560</v>
      </c>
      <c r="AQ69" s="891"/>
      <c r="AR69" s="891"/>
      <c r="AS69" s="891"/>
      <c r="AT69" s="891"/>
      <c r="AU69" s="891" t="s">
        <v>560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562</v>
      </c>
      <c r="C70" s="934"/>
      <c r="D70" s="934"/>
      <c r="E70" s="934"/>
      <c r="F70" s="934"/>
      <c r="G70" s="934"/>
      <c r="H70" s="934"/>
      <c r="I70" s="934"/>
      <c r="J70" s="934"/>
      <c r="K70" s="934"/>
      <c r="L70" s="934"/>
      <c r="M70" s="934"/>
      <c r="N70" s="934"/>
      <c r="O70" s="934"/>
      <c r="P70" s="935"/>
      <c r="Q70" s="936">
        <v>1257</v>
      </c>
      <c r="R70" s="891"/>
      <c r="S70" s="891"/>
      <c r="T70" s="891"/>
      <c r="U70" s="891"/>
      <c r="V70" s="891">
        <v>1235</v>
      </c>
      <c r="W70" s="891"/>
      <c r="X70" s="891"/>
      <c r="Y70" s="891"/>
      <c r="Z70" s="891"/>
      <c r="AA70" s="891">
        <v>22</v>
      </c>
      <c r="AB70" s="891"/>
      <c r="AC70" s="891"/>
      <c r="AD70" s="891"/>
      <c r="AE70" s="891"/>
      <c r="AF70" s="891">
        <v>22</v>
      </c>
      <c r="AG70" s="891"/>
      <c r="AH70" s="891"/>
      <c r="AI70" s="891"/>
      <c r="AJ70" s="891"/>
      <c r="AK70" s="891" t="s">
        <v>560</v>
      </c>
      <c r="AL70" s="891"/>
      <c r="AM70" s="891"/>
      <c r="AN70" s="891"/>
      <c r="AO70" s="891"/>
      <c r="AP70" s="891">
        <v>354</v>
      </c>
      <c r="AQ70" s="891"/>
      <c r="AR70" s="891"/>
      <c r="AS70" s="891"/>
      <c r="AT70" s="891"/>
      <c r="AU70" s="891">
        <v>90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563</v>
      </c>
      <c r="C71" s="934"/>
      <c r="D71" s="934"/>
      <c r="E71" s="934"/>
      <c r="F71" s="934"/>
      <c r="G71" s="934"/>
      <c r="H71" s="934"/>
      <c r="I71" s="934"/>
      <c r="J71" s="934"/>
      <c r="K71" s="934"/>
      <c r="L71" s="934"/>
      <c r="M71" s="934"/>
      <c r="N71" s="934"/>
      <c r="O71" s="934"/>
      <c r="P71" s="935"/>
      <c r="Q71" s="936">
        <v>1249</v>
      </c>
      <c r="R71" s="891"/>
      <c r="S71" s="891"/>
      <c r="T71" s="891"/>
      <c r="U71" s="891"/>
      <c r="V71" s="891">
        <v>1248</v>
      </c>
      <c r="W71" s="891"/>
      <c r="X71" s="891"/>
      <c r="Y71" s="891"/>
      <c r="Z71" s="891"/>
      <c r="AA71" s="891">
        <v>2</v>
      </c>
      <c r="AB71" s="891"/>
      <c r="AC71" s="891"/>
      <c r="AD71" s="891"/>
      <c r="AE71" s="891"/>
      <c r="AF71" s="891">
        <v>2</v>
      </c>
      <c r="AG71" s="891"/>
      <c r="AH71" s="891"/>
      <c r="AI71" s="891"/>
      <c r="AJ71" s="891"/>
      <c r="AK71" s="891" t="s">
        <v>560</v>
      </c>
      <c r="AL71" s="891"/>
      <c r="AM71" s="891"/>
      <c r="AN71" s="891"/>
      <c r="AO71" s="891"/>
      <c r="AP71" s="891" t="s">
        <v>560</v>
      </c>
      <c r="AQ71" s="891"/>
      <c r="AR71" s="891"/>
      <c r="AS71" s="891"/>
      <c r="AT71" s="891"/>
      <c r="AU71" s="891" t="s">
        <v>560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564</v>
      </c>
      <c r="C72" s="934"/>
      <c r="D72" s="934"/>
      <c r="E72" s="934"/>
      <c r="F72" s="934"/>
      <c r="G72" s="934"/>
      <c r="H72" s="934"/>
      <c r="I72" s="934"/>
      <c r="J72" s="934"/>
      <c r="K72" s="934"/>
      <c r="L72" s="934"/>
      <c r="M72" s="934"/>
      <c r="N72" s="934"/>
      <c r="O72" s="934"/>
      <c r="P72" s="935"/>
      <c r="Q72" s="936">
        <v>3208</v>
      </c>
      <c r="R72" s="891"/>
      <c r="S72" s="891"/>
      <c r="T72" s="891"/>
      <c r="U72" s="891"/>
      <c r="V72" s="891">
        <v>3115</v>
      </c>
      <c r="W72" s="891"/>
      <c r="X72" s="891"/>
      <c r="Y72" s="891"/>
      <c r="Z72" s="891"/>
      <c r="AA72" s="891">
        <v>93</v>
      </c>
      <c r="AB72" s="891"/>
      <c r="AC72" s="891"/>
      <c r="AD72" s="891"/>
      <c r="AE72" s="891"/>
      <c r="AF72" s="891">
        <v>93</v>
      </c>
      <c r="AG72" s="891"/>
      <c r="AH72" s="891"/>
      <c r="AI72" s="891"/>
      <c r="AJ72" s="891"/>
      <c r="AK72" s="891" t="s">
        <v>560</v>
      </c>
      <c r="AL72" s="891"/>
      <c r="AM72" s="891"/>
      <c r="AN72" s="891"/>
      <c r="AO72" s="891"/>
      <c r="AP72" s="891" t="s">
        <v>560</v>
      </c>
      <c r="AQ72" s="891"/>
      <c r="AR72" s="891"/>
      <c r="AS72" s="891"/>
      <c r="AT72" s="891"/>
      <c r="AU72" s="891" t="s">
        <v>560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565</v>
      </c>
      <c r="C73" s="934"/>
      <c r="D73" s="934"/>
      <c r="E73" s="934"/>
      <c r="F73" s="934"/>
      <c r="G73" s="934"/>
      <c r="H73" s="934"/>
      <c r="I73" s="934"/>
      <c r="J73" s="934"/>
      <c r="K73" s="934"/>
      <c r="L73" s="934"/>
      <c r="M73" s="934"/>
      <c r="N73" s="934"/>
      <c r="O73" s="934"/>
      <c r="P73" s="935"/>
      <c r="Q73" s="936">
        <v>4176</v>
      </c>
      <c r="R73" s="891"/>
      <c r="S73" s="891"/>
      <c r="T73" s="891"/>
      <c r="U73" s="891"/>
      <c r="V73" s="891">
        <v>3983</v>
      </c>
      <c r="W73" s="891"/>
      <c r="X73" s="891"/>
      <c r="Y73" s="891"/>
      <c r="Z73" s="891"/>
      <c r="AA73" s="891">
        <v>193</v>
      </c>
      <c r="AB73" s="891"/>
      <c r="AC73" s="891"/>
      <c r="AD73" s="891"/>
      <c r="AE73" s="891"/>
      <c r="AF73" s="891">
        <v>193</v>
      </c>
      <c r="AG73" s="891"/>
      <c r="AH73" s="891"/>
      <c r="AI73" s="891"/>
      <c r="AJ73" s="891"/>
      <c r="AK73" s="891" t="s">
        <v>560</v>
      </c>
      <c r="AL73" s="891"/>
      <c r="AM73" s="891"/>
      <c r="AN73" s="891"/>
      <c r="AO73" s="891"/>
      <c r="AP73" s="891" t="s">
        <v>560</v>
      </c>
      <c r="AQ73" s="891"/>
      <c r="AR73" s="891"/>
      <c r="AS73" s="891"/>
      <c r="AT73" s="891"/>
      <c r="AU73" s="891" t="s">
        <v>560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566</v>
      </c>
      <c r="C74" s="934"/>
      <c r="D74" s="934"/>
      <c r="E74" s="934"/>
      <c r="F74" s="934"/>
      <c r="G74" s="934"/>
      <c r="H74" s="934"/>
      <c r="I74" s="934"/>
      <c r="J74" s="934"/>
      <c r="K74" s="934"/>
      <c r="L74" s="934"/>
      <c r="M74" s="934"/>
      <c r="N74" s="934"/>
      <c r="O74" s="934"/>
      <c r="P74" s="935"/>
      <c r="Q74" s="936">
        <v>441</v>
      </c>
      <c r="R74" s="891"/>
      <c r="S74" s="891"/>
      <c r="T74" s="891"/>
      <c r="U74" s="891"/>
      <c r="V74" s="891">
        <v>370</v>
      </c>
      <c r="W74" s="891"/>
      <c r="X74" s="891"/>
      <c r="Y74" s="891"/>
      <c r="Z74" s="891"/>
      <c r="AA74" s="891">
        <v>71</v>
      </c>
      <c r="AB74" s="891"/>
      <c r="AC74" s="891"/>
      <c r="AD74" s="891"/>
      <c r="AE74" s="891"/>
      <c r="AF74" s="891">
        <v>71</v>
      </c>
      <c r="AG74" s="891"/>
      <c r="AH74" s="891"/>
      <c r="AI74" s="891"/>
      <c r="AJ74" s="891"/>
      <c r="AK74" s="891" t="s">
        <v>560</v>
      </c>
      <c r="AL74" s="891"/>
      <c r="AM74" s="891"/>
      <c r="AN74" s="891"/>
      <c r="AO74" s="891"/>
      <c r="AP74" s="891" t="s">
        <v>560</v>
      </c>
      <c r="AQ74" s="891"/>
      <c r="AR74" s="891"/>
      <c r="AS74" s="891"/>
      <c r="AT74" s="891"/>
      <c r="AU74" s="891" t="s">
        <v>560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567</v>
      </c>
      <c r="C75" s="934"/>
      <c r="D75" s="934"/>
      <c r="E75" s="934"/>
      <c r="F75" s="934"/>
      <c r="G75" s="934"/>
      <c r="H75" s="934"/>
      <c r="I75" s="934"/>
      <c r="J75" s="934"/>
      <c r="K75" s="934"/>
      <c r="L75" s="934"/>
      <c r="M75" s="934"/>
      <c r="N75" s="934"/>
      <c r="O75" s="934"/>
      <c r="P75" s="935"/>
      <c r="Q75" s="939">
        <v>32</v>
      </c>
      <c r="R75" s="940"/>
      <c r="S75" s="940"/>
      <c r="T75" s="940"/>
      <c r="U75" s="890"/>
      <c r="V75" s="941">
        <v>31</v>
      </c>
      <c r="W75" s="940"/>
      <c r="X75" s="940"/>
      <c r="Y75" s="940"/>
      <c r="Z75" s="890"/>
      <c r="AA75" s="941">
        <v>1</v>
      </c>
      <c r="AB75" s="940"/>
      <c r="AC75" s="940"/>
      <c r="AD75" s="940"/>
      <c r="AE75" s="890"/>
      <c r="AF75" s="941">
        <v>1</v>
      </c>
      <c r="AG75" s="940"/>
      <c r="AH75" s="940"/>
      <c r="AI75" s="940"/>
      <c r="AJ75" s="890"/>
      <c r="AK75" s="891" t="s">
        <v>560</v>
      </c>
      <c r="AL75" s="891"/>
      <c r="AM75" s="891"/>
      <c r="AN75" s="891"/>
      <c r="AO75" s="891"/>
      <c r="AP75" s="891" t="s">
        <v>560</v>
      </c>
      <c r="AQ75" s="891"/>
      <c r="AR75" s="891"/>
      <c r="AS75" s="891"/>
      <c r="AT75" s="891"/>
      <c r="AU75" s="891" t="s">
        <v>560</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568</v>
      </c>
      <c r="C76" s="934"/>
      <c r="D76" s="934"/>
      <c r="E76" s="934"/>
      <c r="F76" s="934"/>
      <c r="G76" s="934"/>
      <c r="H76" s="934"/>
      <c r="I76" s="934"/>
      <c r="J76" s="934"/>
      <c r="K76" s="934"/>
      <c r="L76" s="934"/>
      <c r="M76" s="934"/>
      <c r="N76" s="934"/>
      <c r="O76" s="934"/>
      <c r="P76" s="935"/>
      <c r="Q76" s="939">
        <v>17</v>
      </c>
      <c r="R76" s="940"/>
      <c r="S76" s="940"/>
      <c r="T76" s="940"/>
      <c r="U76" s="890"/>
      <c r="V76" s="941">
        <v>15</v>
      </c>
      <c r="W76" s="940"/>
      <c r="X76" s="940"/>
      <c r="Y76" s="940"/>
      <c r="Z76" s="890"/>
      <c r="AA76" s="941">
        <v>1</v>
      </c>
      <c r="AB76" s="940"/>
      <c r="AC76" s="940"/>
      <c r="AD76" s="940"/>
      <c r="AE76" s="890"/>
      <c r="AF76" s="941">
        <v>1</v>
      </c>
      <c r="AG76" s="940"/>
      <c r="AH76" s="940"/>
      <c r="AI76" s="940"/>
      <c r="AJ76" s="890"/>
      <c r="AK76" s="891" t="s">
        <v>560</v>
      </c>
      <c r="AL76" s="891"/>
      <c r="AM76" s="891"/>
      <c r="AN76" s="891"/>
      <c r="AO76" s="891"/>
      <c r="AP76" s="891" t="s">
        <v>560</v>
      </c>
      <c r="AQ76" s="891"/>
      <c r="AR76" s="891"/>
      <c r="AS76" s="891"/>
      <c r="AT76" s="891"/>
      <c r="AU76" s="891" t="s">
        <v>560</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385</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394</v>
      </c>
      <c r="AG88" s="902"/>
      <c r="AH88" s="902"/>
      <c r="AI88" s="902"/>
      <c r="AJ88" s="902"/>
      <c r="AK88" s="899"/>
      <c r="AL88" s="899"/>
      <c r="AM88" s="899"/>
      <c r="AN88" s="899"/>
      <c r="AO88" s="899"/>
      <c r="AP88" s="902">
        <v>562</v>
      </c>
      <c r="AQ88" s="902"/>
      <c r="AR88" s="902"/>
      <c r="AS88" s="902"/>
      <c r="AT88" s="902"/>
      <c r="AU88" s="902">
        <v>206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18</v>
      </c>
      <c r="CS102" s="910"/>
      <c r="CT102" s="910"/>
      <c r="CU102" s="910"/>
      <c r="CV102" s="953"/>
      <c r="CW102" s="952" t="s">
        <v>580</v>
      </c>
      <c r="CX102" s="910"/>
      <c r="CY102" s="910"/>
      <c r="CZ102" s="910"/>
      <c r="DA102" s="953"/>
      <c r="DB102" s="952" t="s">
        <v>580</v>
      </c>
      <c r="DC102" s="910"/>
      <c r="DD102" s="910"/>
      <c r="DE102" s="910"/>
      <c r="DF102" s="953"/>
      <c r="DG102" s="952" t="s">
        <v>580</v>
      </c>
      <c r="DH102" s="910"/>
      <c r="DI102" s="910"/>
      <c r="DJ102" s="910"/>
      <c r="DK102" s="953"/>
      <c r="DL102" s="952" t="s">
        <v>580</v>
      </c>
      <c r="DM102" s="910"/>
      <c r="DN102" s="910"/>
      <c r="DO102" s="910"/>
      <c r="DP102" s="953"/>
      <c r="DQ102" s="952" t="s">
        <v>580</v>
      </c>
      <c r="DR102" s="910"/>
      <c r="DS102" s="910"/>
      <c r="DT102" s="910"/>
      <c r="DU102" s="953"/>
      <c r="DV102" s="976" t="s">
        <v>580</v>
      </c>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305</v>
      </c>
      <c r="AG109" s="955"/>
      <c r="AH109" s="955"/>
      <c r="AI109" s="955"/>
      <c r="AJ109" s="956"/>
      <c r="AK109" s="954" t="s">
        <v>304</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305</v>
      </c>
      <c r="BW109" s="955"/>
      <c r="BX109" s="955"/>
      <c r="BY109" s="955"/>
      <c r="BZ109" s="956"/>
      <c r="CA109" s="954" t="s">
        <v>304</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305</v>
      </c>
      <c r="DM109" s="955"/>
      <c r="DN109" s="955"/>
      <c r="DO109" s="955"/>
      <c r="DP109" s="956"/>
      <c r="DQ109" s="954" t="s">
        <v>304</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922774</v>
      </c>
      <c r="AB110" s="962"/>
      <c r="AC110" s="962"/>
      <c r="AD110" s="962"/>
      <c r="AE110" s="963"/>
      <c r="AF110" s="964">
        <v>1188727</v>
      </c>
      <c r="AG110" s="962"/>
      <c r="AH110" s="962"/>
      <c r="AI110" s="962"/>
      <c r="AJ110" s="963"/>
      <c r="AK110" s="964">
        <v>1379974</v>
      </c>
      <c r="AL110" s="962"/>
      <c r="AM110" s="962"/>
      <c r="AN110" s="962"/>
      <c r="AO110" s="963"/>
      <c r="AP110" s="965">
        <v>44.9</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11522539</v>
      </c>
      <c r="BR110" s="997"/>
      <c r="BS110" s="997"/>
      <c r="BT110" s="997"/>
      <c r="BU110" s="997"/>
      <c r="BV110" s="997">
        <v>11942031</v>
      </c>
      <c r="BW110" s="997"/>
      <c r="BX110" s="997"/>
      <c r="BY110" s="997"/>
      <c r="BZ110" s="997"/>
      <c r="CA110" s="997">
        <v>12310281</v>
      </c>
      <c r="CB110" s="997"/>
      <c r="CC110" s="997"/>
      <c r="CD110" s="997"/>
      <c r="CE110" s="997"/>
      <c r="CF110" s="1011">
        <v>400.7</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426</v>
      </c>
      <c r="DH110" s="997"/>
      <c r="DI110" s="997"/>
      <c r="DJ110" s="997"/>
      <c r="DK110" s="997"/>
      <c r="DL110" s="997" t="s">
        <v>426</v>
      </c>
      <c r="DM110" s="997"/>
      <c r="DN110" s="997"/>
      <c r="DO110" s="997"/>
      <c r="DP110" s="997"/>
      <c r="DQ110" s="997" t="s">
        <v>426</v>
      </c>
      <c r="DR110" s="997"/>
      <c r="DS110" s="997"/>
      <c r="DT110" s="997"/>
      <c r="DU110" s="997"/>
      <c r="DV110" s="998" t="s">
        <v>171</v>
      </c>
      <c r="DW110" s="998"/>
      <c r="DX110" s="998"/>
      <c r="DY110" s="998"/>
      <c r="DZ110" s="999"/>
    </row>
    <row r="111" spans="1:131" s="226" customFormat="1" ht="26.25" customHeight="1" x14ac:dyDescent="0.15">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428</v>
      </c>
      <c r="AG111" s="1004"/>
      <c r="AH111" s="1004"/>
      <c r="AI111" s="1004"/>
      <c r="AJ111" s="1005"/>
      <c r="AK111" s="1006" t="s">
        <v>428</v>
      </c>
      <c r="AL111" s="1004"/>
      <c r="AM111" s="1004"/>
      <c r="AN111" s="1004"/>
      <c r="AO111" s="1005"/>
      <c r="AP111" s="1007" t="s">
        <v>428</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t="s">
        <v>430</v>
      </c>
      <c r="BR111" s="990"/>
      <c r="BS111" s="990"/>
      <c r="BT111" s="990"/>
      <c r="BU111" s="990"/>
      <c r="BV111" s="990" t="s">
        <v>430</v>
      </c>
      <c r="BW111" s="990"/>
      <c r="BX111" s="990"/>
      <c r="BY111" s="990"/>
      <c r="BZ111" s="990"/>
      <c r="CA111" s="990" t="s">
        <v>426</v>
      </c>
      <c r="CB111" s="990"/>
      <c r="CC111" s="990"/>
      <c r="CD111" s="990"/>
      <c r="CE111" s="990"/>
      <c r="CF111" s="984" t="s">
        <v>430</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426</v>
      </c>
      <c r="DH111" s="990"/>
      <c r="DI111" s="990"/>
      <c r="DJ111" s="990"/>
      <c r="DK111" s="990"/>
      <c r="DL111" s="990" t="s">
        <v>426</v>
      </c>
      <c r="DM111" s="990"/>
      <c r="DN111" s="990"/>
      <c r="DO111" s="990"/>
      <c r="DP111" s="990"/>
      <c r="DQ111" s="990" t="s">
        <v>430</v>
      </c>
      <c r="DR111" s="990"/>
      <c r="DS111" s="990"/>
      <c r="DT111" s="990"/>
      <c r="DU111" s="990"/>
      <c r="DV111" s="991" t="s">
        <v>430</v>
      </c>
      <c r="DW111" s="991"/>
      <c r="DX111" s="991"/>
      <c r="DY111" s="991"/>
      <c r="DZ111" s="992"/>
    </row>
    <row r="112" spans="1:131" s="226" customFormat="1" ht="26.25" customHeight="1" x14ac:dyDescent="0.15">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426</v>
      </c>
      <c r="AB112" s="1029"/>
      <c r="AC112" s="1029"/>
      <c r="AD112" s="1029"/>
      <c r="AE112" s="1030"/>
      <c r="AF112" s="1031" t="s">
        <v>426</v>
      </c>
      <c r="AG112" s="1029"/>
      <c r="AH112" s="1029"/>
      <c r="AI112" s="1029"/>
      <c r="AJ112" s="1030"/>
      <c r="AK112" s="1031" t="s">
        <v>426</v>
      </c>
      <c r="AL112" s="1029"/>
      <c r="AM112" s="1029"/>
      <c r="AN112" s="1029"/>
      <c r="AO112" s="1030"/>
      <c r="AP112" s="1032" t="s">
        <v>426</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841268</v>
      </c>
      <c r="BR112" s="990"/>
      <c r="BS112" s="990"/>
      <c r="BT112" s="990"/>
      <c r="BU112" s="990"/>
      <c r="BV112" s="990">
        <v>781427</v>
      </c>
      <c r="BW112" s="990"/>
      <c r="BX112" s="990"/>
      <c r="BY112" s="990"/>
      <c r="BZ112" s="990"/>
      <c r="CA112" s="990">
        <v>716016</v>
      </c>
      <c r="CB112" s="990"/>
      <c r="CC112" s="990"/>
      <c r="CD112" s="990"/>
      <c r="CE112" s="990"/>
      <c r="CF112" s="984">
        <v>23.3</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426</v>
      </c>
      <c r="DH112" s="990"/>
      <c r="DI112" s="990"/>
      <c r="DJ112" s="990"/>
      <c r="DK112" s="990"/>
      <c r="DL112" s="990" t="s">
        <v>430</v>
      </c>
      <c r="DM112" s="990"/>
      <c r="DN112" s="990"/>
      <c r="DO112" s="990"/>
      <c r="DP112" s="990"/>
      <c r="DQ112" s="990" t="s">
        <v>426</v>
      </c>
      <c r="DR112" s="990"/>
      <c r="DS112" s="990"/>
      <c r="DT112" s="990"/>
      <c r="DU112" s="990"/>
      <c r="DV112" s="991" t="s">
        <v>426</v>
      </c>
      <c r="DW112" s="991"/>
      <c r="DX112" s="991"/>
      <c r="DY112" s="991"/>
      <c r="DZ112" s="992"/>
    </row>
    <row r="113" spans="1:130" s="226" customFormat="1" ht="26.25" customHeight="1" x14ac:dyDescent="0.15">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60963</v>
      </c>
      <c r="AB113" s="1004"/>
      <c r="AC113" s="1004"/>
      <c r="AD113" s="1004"/>
      <c r="AE113" s="1005"/>
      <c r="AF113" s="1006">
        <v>53566</v>
      </c>
      <c r="AG113" s="1004"/>
      <c r="AH113" s="1004"/>
      <c r="AI113" s="1004"/>
      <c r="AJ113" s="1005"/>
      <c r="AK113" s="1006">
        <v>62921</v>
      </c>
      <c r="AL113" s="1004"/>
      <c r="AM113" s="1004"/>
      <c r="AN113" s="1004"/>
      <c r="AO113" s="1005"/>
      <c r="AP113" s="1007">
        <v>2</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v>162582</v>
      </c>
      <c r="BR113" s="990"/>
      <c r="BS113" s="990"/>
      <c r="BT113" s="990"/>
      <c r="BU113" s="990"/>
      <c r="BV113" s="990">
        <v>132424</v>
      </c>
      <c r="BW113" s="990"/>
      <c r="BX113" s="990"/>
      <c r="BY113" s="990"/>
      <c r="BZ113" s="990"/>
      <c r="CA113" s="990">
        <v>196275</v>
      </c>
      <c r="CB113" s="990"/>
      <c r="CC113" s="990"/>
      <c r="CD113" s="990"/>
      <c r="CE113" s="990"/>
      <c r="CF113" s="984">
        <v>6.4</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426</v>
      </c>
      <c r="DH113" s="1029"/>
      <c r="DI113" s="1029"/>
      <c r="DJ113" s="1029"/>
      <c r="DK113" s="1030"/>
      <c r="DL113" s="1031" t="s">
        <v>426</v>
      </c>
      <c r="DM113" s="1029"/>
      <c r="DN113" s="1029"/>
      <c r="DO113" s="1029"/>
      <c r="DP113" s="1030"/>
      <c r="DQ113" s="1031" t="s">
        <v>426</v>
      </c>
      <c r="DR113" s="1029"/>
      <c r="DS113" s="1029"/>
      <c r="DT113" s="1029"/>
      <c r="DU113" s="1030"/>
      <c r="DV113" s="1032" t="s">
        <v>426</v>
      </c>
      <c r="DW113" s="1033"/>
      <c r="DX113" s="1033"/>
      <c r="DY113" s="1033"/>
      <c r="DZ113" s="1034"/>
    </row>
    <row r="114" spans="1:130" s="226" customFormat="1" ht="26.25" customHeight="1" x14ac:dyDescent="0.15">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34362</v>
      </c>
      <c r="AB114" s="1029"/>
      <c r="AC114" s="1029"/>
      <c r="AD114" s="1029"/>
      <c r="AE114" s="1030"/>
      <c r="AF114" s="1031">
        <v>34496</v>
      </c>
      <c r="AG114" s="1029"/>
      <c r="AH114" s="1029"/>
      <c r="AI114" s="1029"/>
      <c r="AJ114" s="1030"/>
      <c r="AK114" s="1031">
        <v>32484</v>
      </c>
      <c r="AL114" s="1029"/>
      <c r="AM114" s="1029"/>
      <c r="AN114" s="1029"/>
      <c r="AO114" s="1030"/>
      <c r="AP114" s="1032">
        <v>1.1000000000000001</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1005956</v>
      </c>
      <c r="BR114" s="990"/>
      <c r="BS114" s="990"/>
      <c r="BT114" s="990"/>
      <c r="BU114" s="990"/>
      <c r="BV114" s="990">
        <v>956022</v>
      </c>
      <c r="BW114" s="990"/>
      <c r="BX114" s="990"/>
      <c r="BY114" s="990"/>
      <c r="BZ114" s="990"/>
      <c r="CA114" s="990">
        <v>825304</v>
      </c>
      <c r="CB114" s="990"/>
      <c r="CC114" s="990"/>
      <c r="CD114" s="990"/>
      <c r="CE114" s="990"/>
      <c r="CF114" s="984">
        <v>26.9</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426</v>
      </c>
      <c r="DH114" s="1029"/>
      <c r="DI114" s="1029"/>
      <c r="DJ114" s="1029"/>
      <c r="DK114" s="1030"/>
      <c r="DL114" s="1031" t="s">
        <v>426</v>
      </c>
      <c r="DM114" s="1029"/>
      <c r="DN114" s="1029"/>
      <c r="DO114" s="1029"/>
      <c r="DP114" s="1030"/>
      <c r="DQ114" s="1031" t="s">
        <v>426</v>
      </c>
      <c r="DR114" s="1029"/>
      <c r="DS114" s="1029"/>
      <c r="DT114" s="1029"/>
      <c r="DU114" s="1030"/>
      <c r="DV114" s="1032" t="s">
        <v>426</v>
      </c>
      <c r="DW114" s="1033"/>
      <c r="DX114" s="1033"/>
      <c r="DY114" s="1033"/>
      <c r="DZ114" s="1034"/>
    </row>
    <row r="115" spans="1:130" s="226" customFormat="1" ht="26.25" customHeight="1" x14ac:dyDescent="0.15">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2619</v>
      </c>
      <c r="AB115" s="1004"/>
      <c r="AC115" s="1004"/>
      <c r="AD115" s="1004"/>
      <c r="AE115" s="1005"/>
      <c r="AF115" s="1006">
        <v>2140</v>
      </c>
      <c r="AG115" s="1004"/>
      <c r="AH115" s="1004"/>
      <c r="AI115" s="1004"/>
      <c r="AJ115" s="1005"/>
      <c r="AK115" s="1006">
        <v>3060</v>
      </c>
      <c r="AL115" s="1004"/>
      <c r="AM115" s="1004"/>
      <c r="AN115" s="1004"/>
      <c r="AO115" s="1005"/>
      <c r="AP115" s="1007">
        <v>0.1</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426</v>
      </c>
      <c r="BR115" s="990"/>
      <c r="BS115" s="990"/>
      <c r="BT115" s="990"/>
      <c r="BU115" s="990"/>
      <c r="BV115" s="990" t="s">
        <v>426</v>
      </c>
      <c r="BW115" s="990"/>
      <c r="BX115" s="990"/>
      <c r="BY115" s="990"/>
      <c r="BZ115" s="990"/>
      <c r="CA115" s="990" t="s">
        <v>426</v>
      </c>
      <c r="CB115" s="990"/>
      <c r="CC115" s="990"/>
      <c r="CD115" s="990"/>
      <c r="CE115" s="990"/>
      <c r="CF115" s="984" t="s">
        <v>426</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426</v>
      </c>
      <c r="DH115" s="1029"/>
      <c r="DI115" s="1029"/>
      <c r="DJ115" s="1029"/>
      <c r="DK115" s="1030"/>
      <c r="DL115" s="1031" t="s">
        <v>426</v>
      </c>
      <c r="DM115" s="1029"/>
      <c r="DN115" s="1029"/>
      <c r="DO115" s="1029"/>
      <c r="DP115" s="1030"/>
      <c r="DQ115" s="1031" t="s">
        <v>426</v>
      </c>
      <c r="DR115" s="1029"/>
      <c r="DS115" s="1029"/>
      <c r="DT115" s="1029"/>
      <c r="DU115" s="1030"/>
      <c r="DV115" s="1032" t="s">
        <v>426</v>
      </c>
      <c r="DW115" s="1033"/>
      <c r="DX115" s="1033"/>
      <c r="DY115" s="1033"/>
      <c r="DZ115" s="1034"/>
    </row>
    <row r="116" spans="1:130" s="226" customFormat="1" ht="26.25" customHeight="1" x14ac:dyDescent="0.15">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611</v>
      </c>
      <c r="AB116" s="1029"/>
      <c r="AC116" s="1029"/>
      <c r="AD116" s="1029"/>
      <c r="AE116" s="1030"/>
      <c r="AF116" s="1031">
        <v>795</v>
      </c>
      <c r="AG116" s="1029"/>
      <c r="AH116" s="1029"/>
      <c r="AI116" s="1029"/>
      <c r="AJ116" s="1030"/>
      <c r="AK116" s="1031">
        <v>1055</v>
      </c>
      <c r="AL116" s="1029"/>
      <c r="AM116" s="1029"/>
      <c r="AN116" s="1029"/>
      <c r="AO116" s="1030"/>
      <c r="AP116" s="1032">
        <v>0</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426</v>
      </c>
      <c r="BR116" s="990"/>
      <c r="BS116" s="990"/>
      <c r="BT116" s="990"/>
      <c r="BU116" s="990"/>
      <c r="BV116" s="990" t="s">
        <v>426</v>
      </c>
      <c r="BW116" s="990"/>
      <c r="BX116" s="990"/>
      <c r="BY116" s="990"/>
      <c r="BZ116" s="990"/>
      <c r="CA116" s="990" t="s">
        <v>426</v>
      </c>
      <c r="CB116" s="990"/>
      <c r="CC116" s="990"/>
      <c r="CD116" s="990"/>
      <c r="CE116" s="990"/>
      <c r="CF116" s="984" t="s">
        <v>426</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426</v>
      </c>
      <c r="DH116" s="1029"/>
      <c r="DI116" s="1029"/>
      <c r="DJ116" s="1029"/>
      <c r="DK116" s="1030"/>
      <c r="DL116" s="1031" t="s">
        <v>426</v>
      </c>
      <c r="DM116" s="1029"/>
      <c r="DN116" s="1029"/>
      <c r="DO116" s="1029"/>
      <c r="DP116" s="1030"/>
      <c r="DQ116" s="1031" t="s">
        <v>426</v>
      </c>
      <c r="DR116" s="1029"/>
      <c r="DS116" s="1029"/>
      <c r="DT116" s="1029"/>
      <c r="DU116" s="1030"/>
      <c r="DV116" s="1032" t="s">
        <v>426</v>
      </c>
      <c r="DW116" s="1033"/>
      <c r="DX116" s="1033"/>
      <c r="DY116" s="1033"/>
      <c r="DZ116" s="1034"/>
    </row>
    <row r="117" spans="1:130" s="226" customFormat="1" ht="26.25" customHeight="1" x14ac:dyDescent="0.15">
      <c r="A117" s="974" t="s">
        <v>185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1021329</v>
      </c>
      <c r="AB117" s="1047"/>
      <c r="AC117" s="1047"/>
      <c r="AD117" s="1047"/>
      <c r="AE117" s="1048"/>
      <c r="AF117" s="1049">
        <v>1279724</v>
      </c>
      <c r="AG117" s="1047"/>
      <c r="AH117" s="1047"/>
      <c r="AI117" s="1047"/>
      <c r="AJ117" s="1048"/>
      <c r="AK117" s="1049">
        <v>1479494</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450</v>
      </c>
      <c r="BR117" s="990"/>
      <c r="BS117" s="990"/>
      <c r="BT117" s="990"/>
      <c r="BU117" s="990"/>
      <c r="BV117" s="990" t="s">
        <v>171</v>
      </c>
      <c r="BW117" s="990"/>
      <c r="BX117" s="990"/>
      <c r="BY117" s="990"/>
      <c r="BZ117" s="990"/>
      <c r="CA117" s="990" t="s">
        <v>426</v>
      </c>
      <c r="CB117" s="990"/>
      <c r="CC117" s="990"/>
      <c r="CD117" s="990"/>
      <c r="CE117" s="990"/>
      <c r="CF117" s="984" t="s">
        <v>171</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171</v>
      </c>
      <c r="DH117" s="1029"/>
      <c r="DI117" s="1029"/>
      <c r="DJ117" s="1029"/>
      <c r="DK117" s="1030"/>
      <c r="DL117" s="1031" t="s">
        <v>426</v>
      </c>
      <c r="DM117" s="1029"/>
      <c r="DN117" s="1029"/>
      <c r="DO117" s="1029"/>
      <c r="DP117" s="1030"/>
      <c r="DQ117" s="1031" t="s">
        <v>450</v>
      </c>
      <c r="DR117" s="1029"/>
      <c r="DS117" s="1029"/>
      <c r="DT117" s="1029"/>
      <c r="DU117" s="1030"/>
      <c r="DV117" s="1032" t="s">
        <v>171</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305</v>
      </c>
      <c r="AG118" s="955"/>
      <c r="AH118" s="955"/>
      <c r="AI118" s="955"/>
      <c r="AJ118" s="956"/>
      <c r="AK118" s="954" t="s">
        <v>304</v>
      </c>
      <c r="AL118" s="955"/>
      <c r="AM118" s="955"/>
      <c r="AN118" s="955"/>
      <c r="AO118" s="956"/>
      <c r="AP118" s="1041" t="s">
        <v>420</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426</v>
      </c>
      <c r="BR118" s="1068"/>
      <c r="BS118" s="1068"/>
      <c r="BT118" s="1068"/>
      <c r="BU118" s="1068"/>
      <c r="BV118" s="1068" t="s">
        <v>171</v>
      </c>
      <c r="BW118" s="1068"/>
      <c r="BX118" s="1068"/>
      <c r="BY118" s="1068"/>
      <c r="BZ118" s="1068"/>
      <c r="CA118" s="1068" t="s">
        <v>171</v>
      </c>
      <c r="CB118" s="1068"/>
      <c r="CC118" s="1068"/>
      <c r="CD118" s="1068"/>
      <c r="CE118" s="1068"/>
      <c r="CF118" s="984" t="s">
        <v>426</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426</v>
      </c>
      <c r="DH118" s="1029"/>
      <c r="DI118" s="1029"/>
      <c r="DJ118" s="1029"/>
      <c r="DK118" s="1030"/>
      <c r="DL118" s="1031" t="s">
        <v>171</v>
      </c>
      <c r="DM118" s="1029"/>
      <c r="DN118" s="1029"/>
      <c r="DO118" s="1029"/>
      <c r="DP118" s="1030"/>
      <c r="DQ118" s="1031" t="s">
        <v>171</v>
      </c>
      <c r="DR118" s="1029"/>
      <c r="DS118" s="1029"/>
      <c r="DT118" s="1029"/>
      <c r="DU118" s="1030"/>
      <c r="DV118" s="1032" t="s">
        <v>171</v>
      </c>
      <c r="DW118" s="1033"/>
      <c r="DX118" s="1033"/>
      <c r="DY118" s="1033"/>
      <c r="DZ118" s="1034"/>
    </row>
    <row r="119" spans="1:130" s="226" customFormat="1" ht="26.25" customHeight="1" x14ac:dyDescent="0.15">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171</v>
      </c>
      <c r="AB119" s="962"/>
      <c r="AC119" s="962"/>
      <c r="AD119" s="962"/>
      <c r="AE119" s="963"/>
      <c r="AF119" s="964" t="s">
        <v>171</v>
      </c>
      <c r="AG119" s="962"/>
      <c r="AH119" s="962"/>
      <c r="AI119" s="962"/>
      <c r="AJ119" s="963"/>
      <c r="AK119" s="964" t="s">
        <v>171</v>
      </c>
      <c r="AL119" s="962"/>
      <c r="AM119" s="962"/>
      <c r="AN119" s="962"/>
      <c r="AO119" s="963"/>
      <c r="AP119" s="965" t="s">
        <v>171</v>
      </c>
      <c r="AQ119" s="966"/>
      <c r="AR119" s="966"/>
      <c r="AS119" s="966"/>
      <c r="AT119" s="967"/>
      <c r="AU119" s="972"/>
      <c r="AV119" s="973"/>
      <c r="AW119" s="973"/>
      <c r="AX119" s="973"/>
      <c r="AY119" s="973"/>
      <c r="AZ119" s="257" t="s">
        <v>185</v>
      </c>
      <c r="BA119" s="257"/>
      <c r="BB119" s="257"/>
      <c r="BC119" s="257"/>
      <c r="BD119" s="257"/>
      <c r="BE119" s="257"/>
      <c r="BF119" s="257"/>
      <c r="BG119" s="257"/>
      <c r="BH119" s="257"/>
      <c r="BI119" s="257"/>
      <c r="BJ119" s="257"/>
      <c r="BK119" s="257"/>
      <c r="BL119" s="257"/>
      <c r="BM119" s="257"/>
      <c r="BN119" s="257"/>
      <c r="BO119" s="1045" t="s">
        <v>454</v>
      </c>
      <c r="BP119" s="1076"/>
      <c r="BQ119" s="1067">
        <v>13532345</v>
      </c>
      <c r="BR119" s="1068"/>
      <c r="BS119" s="1068"/>
      <c r="BT119" s="1068"/>
      <c r="BU119" s="1068"/>
      <c r="BV119" s="1068">
        <v>13811904</v>
      </c>
      <c r="BW119" s="1068"/>
      <c r="BX119" s="1068"/>
      <c r="BY119" s="1068"/>
      <c r="BZ119" s="1068"/>
      <c r="CA119" s="1068">
        <v>14047876</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171</v>
      </c>
      <c r="DH119" s="1054"/>
      <c r="DI119" s="1054"/>
      <c r="DJ119" s="1054"/>
      <c r="DK119" s="1055"/>
      <c r="DL119" s="1053" t="s">
        <v>171</v>
      </c>
      <c r="DM119" s="1054"/>
      <c r="DN119" s="1054"/>
      <c r="DO119" s="1054"/>
      <c r="DP119" s="1055"/>
      <c r="DQ119" s="1053" t="s">
        <v>450</v>
      </c>
      <c r="DR119" s="1054"/>
      <c r="DS119" s="1054"/>
      <c r="DT119" s="1054"/>
      <c r="DU119" s="1055"/>
      <c r="DV119" s="1056" t="s">
        <v>171</v>
      </c>
      <c r="DW119" s="1057"/>
      <c r="DX119" s="1057"/>
      <c r="DY119" s="1057"/>
      <c r="DZ119" s="1058"/>
    </row>
    <row r="120" spans="1:130" s="226" customFormat="1" ht="26.25" customHeight="1" x14ac:dyDescent="0.15">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426</v>
      </c>
      <c r="AB120" s="1029"/>
      <c r="AC120" s="1029"/>
      <c r="AD120" s="1029"/>
      <c r="AE120" s="1030"/>
      <c r="AF120" s="1031" t="s">
        <v>426</v>
      </c>
      <c r="AG120" s="1029"/>
      <c r="AH120" s="1029"/>
      <c r="AI120" s="1029"/>
      <c r="AJ120" s="1030"/>
      <c r="AK120" s="1031" t="s">
        <v>171</v>
      </c>
      <c r="AL120" s="1029"/>
      <c r="AM120" s="1029"/>
      <c r="AN120" s="1029"/>
      <c r="AO120" s="1030"/>
      <c r="AP120" s="1032" t="s">
        <v>171</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2480320</v>
      </c>
      <c r="BR120" s="997"/>
      <c r="BS120" s="997"/>
      <c r="BT120" s="997"/>
      <c r="BU120" s="997"/>
      <c r="BV120" s="997">
        <v>2259092</v>
      </c>
      <c r="BW120" s="997"/>
      <c r="BX120" s="997"/>
      <c r="BY120" s="997"/>
      <c r="BZ120" s="997"/>
      <c r="CA120" s="997">
        <v>2190124</v>
      </c>
      <c r="CB120" s="997"/>
      <c r="CC120" s="997"/>
      <c r="CD120" s="997"/>
      <c r="CE120" s="997"/>
      <c r="CF120" s="1011">
        <v>71.3</v>
      </c>
      <c r="CG120" s="1012"/>
      <c r="CH120" s="1012"/>
      <c r="CI120" s="1012"/>
      <c r="CJ120" s="1012"/>
      <c r="CK120" s="1077" t="s">
        <v>458</v>
      </c>
      <c r="CL120" s="1078"/>
      <c r="CM120" s="1078"/>
      <c r="CN120" s="1078"/>
      <c r="CO120" s="1079"/>
      <c r="CP120" s="1085" t="s">
        <v>459</v>
      </c>
      <c r="CQ120" s="1086"/>
      <c r="CR120" s="1086"/>
      <c r="CS120" s="1086"/>
      <c r="CT120" s="1086"/>
      <c r="CU120" s="1086"/>
      <c r="CV120" s="1086"/>
      <c r="CW120" s="1086"/>
      <c r="CX120" s="1086"/>
      <c r="CY120" s="1086"/>
      <c r="CZ120" s="1086"/>
      <c r="DA120" s="1086"/>
      <c r="DB120" s="1086"/>
      <c r="DC120" s="1086"/>
      <c r="DD120" s="1086"/>
      <c r="DE120" s="1086"/>
      <c r="DF120" s="1087"/>
      <c r="DG120" s="996">
        <v>467834</v>
      </c>
      <c r="DH120" s="997"/>
      <c r="DI120" s="997"/>
      <c r="DJ120" s="997"/>
      <c r="DK120" s="997"/>
      <c r="DL120" s="997">
        <v>431977</v>
      </c>
      <c r="DM120" s="997"/>
      <c r="DN120" s="997"/>
      <c r="DO120" s="997"/>
      <c r="DP120" s="997"/>
      <c r="DQ120" s="997">
        <v>390860</v>
      </c>
      <c r="DR120" s="997"/>
      <c r="DS120" s="997"/>
      <c r="DT120" s="997"/>
      <c r="DU120" s="997"/>
      <c r="DV120" s="998">
        <v>12.7</v>
      </c>
      <c r="DW120" s="998"/>
      <c r="DX120" s="998"/>
      <c r="DY120" s="998"/>
      <c r="DZ120" s="999"/>
    </row>
    <row r="121" spans="1:130" s="226" customFormat="1" ht="26.25" customHeight="1" x14ac:dyDescent="0.15">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171</v>
      </c>
      <c r="AB121" s="1029"/>
      <c r="AC121" s="1029"/>
      <c r="AD121" s="1029"/>
      <c r="AE121" s="1030"/>
      <c r="AF121" s="1031" t="s">
        <v>171</v>
      </c>
      <c r="AG121" s="1029"/>
      <c r="AH121" s="1029"/>
      <c r="AI121" s="1029"/>
      <c r="AJ121" s="1030"/>
      <c r="AK121" s="1031" t="s">
        <v>171</v>
      </c>
      <c r="AL121" s="1029"/>
      <c r="AM121" s="1029"/>
      <c r="AN121" s="1029"/>
      <c r="AO121" s="1030"/>
      <c r="AP121" s="1032" t="s">
        <v>171</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v>793318</v>
      </c>
      <c r="BR121" s="990"/>
      <c r="BS121" s="990"/>
      <c r="BT121" s="990"/>
      <c r="BU121" s="990"/>
      <c r="BV121" s="990">
        <v>881487</v>
      </c>
      <c r="BW121" s="990"/>
      <c r="BX121" s="990"/>
      <c r="BY121" s="990"/>
      <c r="BZ121" s="990"/>
      <c r="CA121" s="990">
        <v>1186225</v>
      </c>
      <c r="CB121" s="990"/>
      <c r="CC121" s="990"/>
      <c r="CD121" s="990"/>
      <c r="CE121" s="990"/>
      <c r="CF121" s="984">
        <v>38.6</v>
      </c>
      <c r="CG121" s="985"/>
      <c r="CH121" s="985"/>
      <c r="CI121" s="985"/>
      <c r="CJ121" s="985"/>
      <c r="CK121" s="1080"/>
      <c r="CL121" s="1081"/>
      <c r="CM121" s="1081"/>
      <c r="CN121" s="1081"/>
      <c r="CO121" s="1082"/>
      <c r="CP121" s="1090" t="s">
        <v>462</v>
      </c>
      <c r="CQ121" s="1091"/>
      <c r="CR121" s="1091"/>
      <c r="CS121" s="1091"/>
      <c r="CT121" s="1091"/>
      <c r="CU121" s="1091"/>
      <c r="CV121" s="1091"/>
      <c r="CW121" s="1091"/>
      <c r="CX121" s="1091"/>
      <c r="CY121" s="1091"/>
      <c r="CZ121" s="1091"/>
      <c r="DA121" s="1091"/>
      <c r="DB121" s="1091"/>
      <c r="DC121" s="1091"/>
      <c r="DD121" s="1091"/>
      <c r="DE121" s="1091"/>
      <c r="DF121" s="1092"/>
      <c r="DG121" s="989" t="s">
        <v>426</v>
      </c>
      <c r="DH121" s="990"/>
      <c r="DI121" s="990"/>
      <c r="DJ121" s="990"/>
      <c r="DK121" s="990"/>
      <c r="DL121" s="990" t="s">
        <v>171</v>
      </c>
      <c r="DM121" s="990"/>
      <c r="DN121" s="990"/>
      <c r="DO121" s="990"/>
      <c r="DP121" s="990"/>
      <c r="DQ121" s="990" t="s">
        <v>171</v>
      </c>
      <c r="DR121" s="990"/>
      <c r="DS121" s="990"/>
      <c r="DT121" s="990"/>
      <c r="DU121" s="990"/>
      <c r="DV121" s="991" t="s">
        <v>426</v>
      </c>
      <c r="DW121" s="991"/>
      <c r="DX121" s="991"/>
      <c r="DY121" s="991"/>
      <c r="DZ121" s="992"/>
    </row>
    <row r="122" spans="1:130" s="226" customFormat="1" ht="26.25" customHeight="1" x14ac:dyDescent="0.15">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450</v>
      </c>
      <c r="AB122" s="1029"/>
      <c r="AC122" s="1029"/>
      <c r="AD122" s="1029"/>
      <c r="AE122" s="1030"/>
      <c r="AF122" s="1031" t="s">
        <v>171</v>
      </c>
      <c r="AG122" s="1029"/>
      <c r="AH122" s="1029"/>
      <c r="AI122" s="1029"/>
      <c r="AJ122" s="1030"/>
      <c r="AK122" s="1031" t="s">
        <v>450</v>
      </c>
      <c r="AL122" s="1029"/>
      <c r="AM122" s="1029"/>
      <c r="AN122" s="1029"/>
      <c r="AO122" s="1030"/>
      <c r="AP122" s="1032" t="s">
        <v>426</v>
      </c>
      <c r="AQ122" s="1033"/>
      <c r="AR122" s="1033"/>
      <c r="AS122" s="1033"/>
      <c r="AT122" s="1034"/>
      <c r="AU122" s="1062"/>
      <c r="AV122" s="1063"/>
      <c r="AW122" s="1063"/>
      <c r="AX122" s="1063"/>
      <c r="AY122" s="1064"/>
      <c r="AZ122" s="1044" t="s">
        <v>463</v>
      </c>
      <c r="BA122" s="1035"/>
      <c r="BB122" s="1035"/>
      <c r="BC122" s="1035"/>
      <c r="BD122" s="1035"/>
      <c r="BE122" s="1035"/>
      <c r="BF122" s="1035"/>
      <c r="BG122" s="1035"/>
      <c r="BH122" s="1035"/>
      <c r="BI122" s="1035"/>
      <c r="BJ122" s="1035"/>
      <c r="BK122" s="1035"/>
      <c r="BL122" s="1035"/>
      <c r="BM122" s="1035"/>
      <c r="BN122" s="1035"/>
      <c r="BO122" s="1035"/>
      <c r="BP122" s="1036"/>
      <c r="BQ122" s="1067">
        <v>9110792</v>
      </c>
      <c r="BR122" s="1068"/>
      <c r="BS122" s="1068"/>
      <c r="BT122" s="1068"/>
      <c r="BU122" s="1068"/>
      <c r="BV122" s="1068">
        <v>8233970</v>
      </c>
      <c r="BW122" s="1068"/>
      <c r="BX122" s="1068"/>
      <c r="BY122" s="1068"/>
      <c r="BZ122" s="1068"/>
      <c r="CA122" s="1068">
        <v>8128498</v>
      </c>
      <c r="CB122" s="1068"/>
      <c r="CC122" s="1068"/>
      <c r="CD122" s="1068"/>
      <c r="CE122" s="1068"/>
      <c r="CF122" s="1088">
        <v>264.60000000000002</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x14ac:dyDescent="0.15">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426</v>
      </c>
      <c r="AB123" s="1029"/>
      <c r="AC123" s="1029"/>
      <c r="AD123" s="1029"/>
      <c r="AE123" s="1030"/>
      <c r="AF123" s="1031" t="s">
        <v>426</v>
      </c>
      <c r="AG123" s="1029"/>
      <c r="AH123" s="1029"/>
      <c r="AI123" s="1029"/>
      <c r="AJ123" s="1030"/>
      <c r="AK123" s="1031" t="s">
        <v>171</v>
      </c>
      <c r="AL123" s="1029"/>
      <c r="AM123" s="1029"/>
      <c r="AN123" s="1029"/>
      <c r="AO123" s="1030"/>
      <c r="AP123" s="1032" t="s">
        <v>171</v>
      </c>
      <c r="AQ123" s="1033"/>
      <c r="AR123" s="1033"/>
      <c r="AS123" s="1033"/>
      <c r="AT123" s="1034"/>
      <c r="AU123" s="1065"/>
      <c r="AV123" s="1066"/>
      <c r="AW123" s="1066"/>
      <c r="AX123" s="1066"/>
      <c r="AY123" s="1066"/>
      <c r="AZ123" s="257" t="s">
        <v>185</v>
      </c>
      <c r="BA123" s="257"/>
      <c r="BB123" s="257"/>
      <c r="BC123" s="257"/>
      <c r="BD123" s="257"/>
      <c r="BE123" s="257"/>
      <c r="BF123" s="257"/>
      <c r="BG123" s="257"/>
      <c r="BH123" s="257"/>
      <c r="BI123" s="257"/>
      <c r="BJ123" s="257"/>
      <c r="BK123" s="257"/>
      <c r="BL123" s="257"/>
      <c r="BM123" s="257"/>
      <c r="BN123" s="257"/>
      <c r="BO123" s="1045" t="s">
        <v>464</v>
      </c>
      <c r="BP123" s="1076"/>
      <c r="BQ123" s="1135">
        <v>12384430</v>
      </c>
      <c r="BR123" s="1136"/>
      <c r="BS123" s="1136"/>
      <c r="BT123" s="1136"/>
      <c r="BU123" s="1136"/>
      <c r="BV123" s="1136">
        <v>11374549</v>
      </c>
      <c r="BW123" s="1136"/>
      <c r="BX123" s="1136"/>
      <c r="BY123" s="1136"/>
      <c r="BZ123" s="1136"/>
      <c r="CA123" s="1136">
        <v>11504847</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171</v>
      </c>
      <c r="AB124" s="1029"/>
      <c r="AC124" s="1029"/>
      <c r="AD124" s="1029"/>
      <c r="AE124" s="1030"/>
      <c r="AF124" s="1031" t="s">
        <v>171</v>
      </c>
      <c r="AG124" s="1029"/>
      <c r="AH124" s="1029"/>
      <c r="AI124" s="1029"/>
      <c r="AJ124" s="1030"/>
      <c r="AK124" s="1031" t="s">
        <v>426</v>
      </c>
      <c r="AL124" s="1029"/>
      <c r="AM124" s="1029"/>
      <c r="AN124" s="1029"/>
      <c r="AO124" s="1030"/>
      <c r="AP124" s="1032" t="s">
        <v>426</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38.700000000000003</v>
      </c>
      <c r="BR124" s="1098"/>
      <c r="BS124" s="1098"/>
      <c r="BT124" s="1098"/>
      <c r="BU124" s="1098"/>
      <c r="BV124" s="1098">
        <v>81.5</v>
      </c>
      <c r="BW124" s="1098"/>
      <c r="BX124" s="1098"/>
      <c r="BY124" s="1098"/>
      <c r="BZ124" s="1098"/>
      <c r="CA124" s="1098">
        <v>82.7</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v>373434</v>
      </c>
      <c r="DH124" s="1054"/>
      <c r="DI124" s="1054"/>
      <c r="DJ124" s="1054"/>
      <c r="DK124" s="1055"/>
      <c r="DL124" s="1053" t="s">
        <v>450</v>
      </c>
      <c r="DM124" s="1054"/>
      <c r="DN124" s="1054"/>
      <c r="DO124" s="1054"/>
      <c r="DP124" s="1055"/>
      <c r="DQ124" s="1053" t="s">
        <v>426</v>
      </c>
      <c r="DR124" s="1054"/>
      <c r="DS124" s="1054"/>
      <c r="DT124" s="1054"/>
      <c r="DU124" s="1055"/>
      <c r="DV124" s="1056" t="s">
        <v>426</v>
      </c>
      <c r="DW124" s="1057"/>
      <c r="DX124" s="1057"/>
      <c r="DY124" s="1057"/>
      <c r="DZ124" s="1058"/>
    </row>
    <row r="125" spans="1:130" s="226" customFormat="1" ht="26.25" customHeight="1" x14ac:dyDescent="0.15">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426</v>
      </c>
      <c r="AB125" s="1029"/>
      <c r="AC125" s="1029"/>
      <c r="AD125" s="1029"/>
      <c r="AE125" s="1030"/>
      <c r="AF125" s="1031" t="s">
        <v>171</v>
      </c>
      <c r="AG125" s="1029"/>
      <c r="AH125" s="1029"/>
      <c r="AI125" s="1029"/>
      <c r="AJ125" s="1030"/>
      <c r="AK125" s="1031" t="s">
        <v>171</v>
      </c>
      <c r="AL125" s="1029"/>
      <c r="AM125" s="1029"/>
      <c r="AN125" s="1029"/>
      <c r="AO125" s="1030"/>
      <c r="AP125" s="1032" t="s">
        <v>171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467</v>
      </c>
      <c r="CL125" s="1078"/>
      <c r="CM125" s="1078"/>
      <c r="CN125" s="1078"/>
      <c r="CO125" s="1079"/>
      <c r="CP125" s="1010" t="s">
        <v>468</v>
      </c>
      <c r="CQ125" s="959"/>
      <c r="CR125" s="959"/>
      <c r="CS125" s="959"/>
      <c r="CT125" s="959"/>
      <c r="CU125" s="959"/>
      <c r="CV125" s="959"/>
      <c r="CW125" s="959"/>
      <c r="CX125" s="959"/>
      <c r="CY125" s="959"/>
      <c r="CZ125" s="959"/>
      <c r="DA125" s="959"/>
      <c r="DB125" s="959"/>
      <c r="DC125" s="959"/>
      <c r="DD125" s="959"/>
      <c r="DE125" s="959"/>
      <c r="DF125" s="960"/>
      <c r="DG125" s="996" t="s">
        <v>171</v>
      </c>
      <c r="DH125" s="997"/>
      <c r="DI125" s="997"/>
      <c r="DJ125" s="997"/>
      <c r="DK125" s="997"/>
      <c r="DL125" s="997" t="s">
        <v>171</v>
      </c>
      <c r="DM125" s="997"/>
      <c r="DN125" s="997"/>
      <c r="DO125" s="997"/>
      <c r="DP125" s="997"/>
      <c r="DQ125" s="997" t="s">
        <v>450</v>
      </c>
      <c r="DR125" s="997"/>
      <c r="DS125" s="997"/>
      <c r="DT125" s="997"/>
      <c r="DU125" s="997"/>
      <c r="DV125" s="998" t="s">
        <v>426</v>
      </c>
      <c r="DW125" s="998"/>
      <c r="DX125" s="998"/>
      <c r="DY125" s="998"/>
      <c r="DZ125" s="999"/>
    </row>
    <row r="126" spans="1:130" s="226" customFormat="1" ht="26.25" customHeight="1" thickBot="1" x14ac:dyDescent="0.2">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171</v>
      </c>
      <c r="AB126" s="1029"/>
      <c r="AC126" s="1029"/>
      <c r="AD126" s="1029"/>
      <c r="AE126" s="1030"/>
      <c r="AF126" s="1031" t="s">
        <v>171</v>
      </c>
      <c r="AG126" s="1029"/>
      <c r="AH126" s="1029"/>
      <c r="AI126" s="1029"/>
      <c r="AJ126" s="1030"/>
      <c r="AK126" s="1031" t="s">
        <v>171</v>
      </c>
      <c r="AL126" s="1029"/>
      <c r="AM126" s="1029"/>
      <c r="AN126" s="1029"/>
      <c r="AO126" s="1030"/>
      <c r="AP126" s="1032" t="s">
        <v>426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469</v>
      </c>
      <c r="CQ126" s="1020"/>
      <c r="CR126" s="1020"/>
      <c r="CS126" s="1020"/>
      <c r="CT126" s="1020"/>
      <c r="CU126" s="1020"/>
      <c r="CV126" s="1020"/>
      <c r="CW126" s="1020"/>
      <c r="CX126" s="1020"/>
      <c r="CY126" s="1020"/>
      <c r="CZ126" s="1020"/>
      <c r="DA126" s="1020"/>
      <c r="DB126" s="1020"/>
      <c r="DC126" s="1020"/>
      <c r="DD126" s="1020"/>
      <c r="DE126" s="1020"/>
      <c r="DF126" s="1021"/>
      <c r="DG126" s="989" t="s">
        <v>171</v>
      </c>
      <c r="DH126" s="990"/>
      <c r="DI126" s="990"/>
      <c r="DJ126" s="990"/>
      <c r="DK126" s="990"/>
      <c r="DL126" s="990" t="s">
        <v>426</v>
      </c>
      <c r="DM126" s="990"/>
      <c r="DN126" s="990"/>
      <c r="DO126" s="990"/>
      <c r="DP126" s="990"/>
      <c r="DQ126" s="990" t="s">
        <v>426</v>
      </c>
      <c r="DR126" s="990"/>
      <c r="DS126" s="990"/>
      <c r="DT126" s="990"/>
      <c r="DU126" s="990"/>
      <c r="DV126" s="991" t="s">
        <v>171</v>
      </c>
      <c r="DW126" s="991"/>
      <c r="DX126" s="991"/>
      <c r="DY126" s="991"/>
      <c r="DZ126" s="992"/>
    </row>
    <row r="127" spans="1:130" s="226" customFormat="1" ht="26.25" customHeight="1" x14ac:dyDescent="0.15">
      <c r="A127" s="1130"/>
      <c r="B127" s="1018"/>
      <c r="C127" s="1072" t="s">
        <v>470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2619</v>
      </c>
      <c r="AB127" s="1029"/>
      <c r="AC127" s="1029"/>
      <c r="AD127" s="1029"/>
      <c r="AE127" s="1030"/>
      <c r="AF127" s="1031">
        <v>2140</v>
      </c>
      <c r="AG127" s="1029"/>
      <c r="AH127" s="1029"/>
      <c r="AI127" s="1029"/>
      <c r="AJ127" s="1030"/>
      <c r="AK127" s="1031">
        <v>3060</v>
      </c>
      <c r="AL127" s="1029"/>
      <c r="AM127" s="1029"/>
      <c r="AN127" s="1029"/>
      <c r="AO127" s="1030"/>
      <c r="AP127" s="1032">
        <v>0.1</v>
      </c>
      <c r="AQ127" s="1033"/>
      <c r="AR127" s="1033"/>
      <c r="AS127" s="1033"/>
      <c r="AT127" s="1034"/>
      <c r="AU127" s="262"/>
      <c r="AV127" s="262"/>
      <c r="AW127" s="262"/>
      <c r="AX127" s="1102" t="s">
        <v>471</v>
      </c>
      <c r="AY127" s="1103"/>
      <c r="AZ127" s="1103"/>
      <c r="BA127" s="1103"/>
      <c r="BB127" s="1103"/>
      <c r="BC127" s="1103"/>
      <c r="BD127" s="1103"/>
      <c r="BE127" s="1104"/>
      <c r="BF127" s="1105" t="s">
        <v>472</v>
      </c>
      <c r="BG127" s="1103"/>
      <c r="BH127" s="1103"/>
      <c r="BI127" s="1103"/>
      <c r="BJ127" s="1103"/>
      <c r="BK127" s="1103"/>
      <c r="BL127" s="1104"/>
      <c r="BM127" s="1105" t="s">
        <v>473</v>
      </c>
      <c r="BN127" s="1103"/>
      <c r="BO127" s="1103"/>
      <c r="BP127" s="1103"/>
      <c r="BQ127" s="1103"/>
      <c r="BR127" s="1103"/>
      <c r="BS127" s="1104"/>
      <c r="BT127" s="1105" t="s">
        <v>474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475</v>
      </c>
      <c r="CQ127" s="1020"/>
      <c r="CR127" s="1020"/>
      <c r="CS127" s="1020"/>
      <c r="CT127" s="1020"/>
      <c r="CU127" s="1020"/>
      <c r="CV127" s="1020"/>
      <c r="CW127" s="1020"/>
      <c r="CX127" s="1020"/>
      <c r="CY127" s="1020"/>
      <c r="CZ127" s="1020"/>
      <c r="DA127" s="1020"/>
      <c r="DB127" s="1020"/>
      <c r="DC127" s="1020"/>
      <c r="DD127" s="1020"/>
      <c r="DE127" s="1020"/>
      <c r="DF127" s="1021"/>
      <c r="DG127" s="989" t="s">
        <v>171</v>
      </c>
      <c r="DH127" s="990"/>
      <c r="DI127" s="990"/>
      <c r="DJ127" s="990"/>
      <c r="DK127" s="990"/>
      <c r="DL127" s="990" t="s">
        <v>171</v>
      </c>
      <c r="DM127" s="990"/>
      <c r="DN127" s="990"/>
      <c r="DO127" s="990"/>
      <c r="DP127" s="990"/>
      <c r="DQ127" s="990" t="s">
        <v>426</v>
      </c>
      <c r="DR127" s="990"/>
      <c r="DS127" s="990"/>
      <c r="DT127" s="990"/>
      <c r="DU127" s="990"/>
      <c r="DV127" s="991" t="s">
        <v>426</v>
      </c>
      <c r="DW127" s="991"/>
      <c r="DX127" s="991"/>
      <c r="DY127" s="991"/>
      <c r="DZ127" s="992"/>
    </row>
    <row r="128" spans="1:130" s="226" customFormat="1" ht="26.25" customHeight="1" thickBot="1" x14ac:dyDescent="0.2">
      <c r="A128" s="1113" t="s">
        <v>476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477</v>
      </c>
      <c r="X128" s="1115"/>
      <c r="Y128" s="1115"/>
      <c r="Z128" s="1116"/>
      <c r="AA128" s="1117">
        <v>69003</v>
      </c>
      <c r="AB128" s="1118"/>
      <c r="AC128" s="1118"/>
      <c r="AD128" s="1118"/>
      <c r="AE128" s="1119"/>
      <c r="AF128" s="1120">
        <v>70309</v>
      </c>
      <c r="AG128" s="1118"/>
      <c r="AH128" s="1118"/>
      <c r="AI128" s="1118"/>
      <c r="AJ128" s="1119"/>
      <c r="AK128" s="1120">
        <v>140804</v>
      </c>
      <c r="AL128" s="1118"/>
      <c r="AM128" s="1118"/>
      <c r="AN128" s="1118"/>
      <c r="AO128" s="1119"/>
      <c r="AP128" s="1121"/>
      <c r="AQ128" s="1122"/>
      <c r="AR128" s="1122"/>
      <c r="AS128" s="1122"/>
      <c r="AT128" s="1123"/>
      <c r="AU128" s="262"/>
      <c r="AV128" s="262"/>
      <c r="AW128" s="262"/>
      <c r="AX128" s="958" t="s">
        <v>478</v>
      </c>
      <c r="AY128" s="959"/>
      <c r="AZ128" s="959"/>
      <c r="BA128" s="959"/>
      <c r="BB128" s="959"/>
      <c r="BC128" s="959"/>
      <c r="BD128" s="959"/>
      <c r="BE128" s="960"/>
      <c r="BF128" s="1124" t="s">
        <v>426</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479</v>
      </c>
      <c r="CQ128" s="1107"/>
      <c r="CR128" s="1107"/>
      <c r="CS128" s="1107"/>
      <c r="CT128" s="1107"/>
      <c r="CU128" s="1107"/>
      <c r="CV128" s="1107"/>
      <c r="CW128" s="1107"/>
      <c r="CX128" s="1107"/>
      <c r="CY128" s="1107"/>
      <c r="CZ128" s="1107"/>
      <c r="DA128" s="1107"/>
      <c r="DB128" s="1107"/>
      <c r="DC128" s="1107"/>
      <c r="DD128" s="1107"/>
      <c r="DE128" s="1107"/>
      <c r="DF128" s="1108"/>
      <c r="DG128" s="1109" t="s">
        <v>171</v>
      </c>
      <c r="DH128" s="1110"/>
      <c r="DI128" s="1110"/>
      <c r="DJ128" s="1110"/>
      <c r="DK128" s="1110"/>
      <c r="DL128" s="1110" t="s">
        <v>426</v>
      </c>
      <c r="DM128" s="1110"/>
      <c r="DN128" s="1110"/>
      <c r="DO128" s="1110"/>
      <c r="DP128" s="1110"/>
      <c r="DQ128" s="1110" t="s">
        <v>426</v>
      </c>
      <c r="DR128" s="1110"/>
      <c r="DS128" s="1110"/>
      <c r="DT128" s="1110"/>
      <c r="DU128" s="1110"/>
      <c r="DV128" s="1111" t="s">
        <v>171</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480</v>
      </c>
      <c r="X129" s="1144"/>
      <c r="Y129" s="1144"/>
      <c r="Z129" s="1145"/>
      <c r="AA129" s="1028">
        <v>3695303</v>
      </c>
      <c r="AB129" s="1029"/>
      <c r="AC129" s="1029"/>
      <c r="AD129" s="1029"/>
      <c r="AE129" s="1030"/>
      <c r="AF129" s="1031">
        <v>3783369</v>
      </c>
      <c r="AG129" s="1029"/>
      <c r="AH129" s="1029"/>
      <c r="AI129" s="1029"/>
      <c r="AJ129" s="1030"/>
      <c r="AK129" s="1031">
        <v>3938996</v>
      </c>
      <c r="AL129" s="1029"/>
      <c r="AM129" s="1029"/>
      <c r="AN129" s="1029"/>
      <c r="AO129" s="1030"/>
      <c r="AP129" s="1146"/>
      <c r="AQ129" s="1147"/>
      <c r="AR129" s="1147"/>
      <c r="AS129" s="1147"/>
      <c r="AT129" s="1148"/>
      <c r="AU129" s="264"/>
      <c r="AV129" s="264"/>
      <c r="AW129" s="264"/>
      <c r="AX129" s="1137" t="s">
        <v>481</v>
      </c>
      <c r="AY129" s="1020"/>
      <c r="AZ129" s="1020"/>
      <c r="BA129" s="1020"/>
      <c r="BB129" s="1020"/>
      <c r="BC129" s="1020"/>
      <c r="BD129" s="1020"/>
      <c r="BE129" s="1021"/>
      <c r="BF129" s="1138" t="s">
        <v>171</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483</v>
      </c>
      <c r="X130" s="1144"/>
      <c r="Y130" s="1144"/>
      <c r="Z130" s="1145"/>
      <c r="AA130" s="1028">
        <v>735888</v>
      </c>
      <c r="AB130" s="1029"/>
      <c r="AC130" s="1029"/>
      <c r="AD130" s="1029"/>
      <c r="AE130" s="1030"/>
      <c r="AF130" s="1031">
        <v>793456</v>
      </c>
      <c r="AG130" s="1029"/>
      <c r="AH130" s="1029"/>
      <c r="AI130" s="1029"/>
      <c r="AJ130" s="1030"/>
      <c r="AK130" s="1031">
        <v>866925</v>
      </c>
      <c r="AL130" s="1029"/>
      <c r="AM130" s="1029"/>
      <c r="AN130" s="1029"/>
      <c r="AO130" s="1030"/>
      <c r="AP130" s="1146"/>
      <c r="AQ130" s="1147"/>
      <c r="AR130" s="1147"/>
      <c r="AS130" s="1147"/>
      <c r="AT130" s="1148"/>
      <c r="AU130" s="264"/>
      <c r="AV130" s="264"/>
      <c r="AW130" s="264"/>
      <c r="AX130" s="1137" t="s">
        <v>484</v>
      </c>
      <c r="AY130" s="1020"/>
      <c r="AZ130" s="1020"/>
      <c r="BA130" s="1020"/>
      <c r="BB130" s="1020"/>
      <c r="BC130" s="1020"/>
      <c r="BD130" s="1020"/>
      <c r="BE130" s="1021"/>
      <c r="BF130" s="1174">
        <v>12.1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485</v>
      </c>
      <c r="X131" s="1182"/>
      <c r="Y131" s="1182"/>
      <c r="Z131" s="1183"/>
      <c r="AA131" s="1075">
        <v>2959415</v>
      </c>
      <c r="AB131" s="1054"/>
      <c r="AC131" s="1054"/>
      <c r="AD131" s="1054"/>
      <c r="AE131" s="1055"/>
      <c r="AF131" s="1053">
        <v>2989913</v>
      </c>
      <c r="AG131" s="1054"/>
      <c r="AH131" s="1054"/>
      <c r="AI131" s="1054"/>
      <c r="AJ131" s="1055"/>
      <c r="AK131" s="1053">
        <v>3072071</v>
      </c>
      <c r="AL131" s="1054"/>
      <c r="AM131" s="1054"/>
      <c r="AN131" s="1054"/>
      <c r="AO131" s="1055"/>
      <c r="AP131" s="1184"/>
      <c r="AQ131" s="1185"/>
      <c r="AR131" s="1185"/>
      <c r="AS131" s="1185"/>
      <c r="AT131" s="1186"/>
      <c r="AU131" s="264"/>
      <c r="AV131" s="264"/>
      <c r="AW131" s="264"/>
      <c r="AX131" s="1156" t="s">
        <v>486</v>
      </c>
      <c r="AY131" s="1107"/>
      <c r="AZ131" s="1107"/>
      <c r="BA131" s="1107"/>
      <c r="BB131" s="1107"/>
      <c r="BC131" s="1107"/>
      <c r="BD131" s="1107"/>
      <c r="BE131" s="1108"/>
      <c r="BF131" s="1157">
        <v>82.7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488</v>
      </c>
      <c r="W132" s="1167"/>
      <c r="X132" s="1167"/>
      <c r="Y132" s="1167"/>
      <c r="Z132" s="1168"/>
      <c r="AA132" s="1169">
        <v>7.3135400070000003</v>
      </c>
      <c r="AB132" s="1170"/>
      <c r="AC132" s="1170"/>
      <c r="AD132" s="1170"/>
      <c r="AE132" s="1171"/>
      <c r="AF132" s="1172">
        <v>13.91207704</v>
      </c>
      <c r="AG132" s="1170"/>
      <c r="AH132" s="1170"/>
      <c r="AI132" s="1170"/>
      <c r="AJ132" s="1171"/>
      <c r="AK132" s="1172">
        <v>15.356578669999999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489</v>
      </c>
      <c r="W133" s="1150"/>
      <c r="X133" s="1150"/>
      <c r="Y133" s="1150"/>
      <c r="Z133" s="1151"/>
      <c r="AA133" s="1152">
        <v>8.6</v>
      </c>
      <c r="AB133" s="1153"/>
      <c r="AC133" s="1153"/>
      <c r="AD133" s="1153"/>
      <c r="AE133" s="1154"/>
      <c r="AF133" s="1152">
        <v>9.8000000000000007</v>
      </c>
      <c r="AG133" s="1153"/>
      <c r="AH133" s="1153"/>
      <c r="AI133" s="1153"/>
      <c r="AJ133" s="1154"/>
      <c r="AK133" s="1152">
        <v>12.1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F0DQb0cXr8v38oaNvGYz/4tSbeO4XtrrSaoGr4miDAPmRT9mrFy254X7MZOXyFdvJB9tA5XbbDASciCCqfbKA==" saltValue="rP1TLjBGjJZ0OaLnXzkp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SVTtKF3NuqEySdF0Tc7neteT4/joKdfk+HH3ZKu0neQTruAn5RO/Fnr1jrEoKNO9ZDd6LjiOnIGZjKqTZZmrQ==" saltValue="zot0vPmQzz1ti86RYZHX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V9plvSjTqS5650R8acNONHWHg8/wZJCINw6890A55kfsdAMm5P2wUhW6/uc5duIiVM/Z/Af7Eedi0bIbWUvyw==" saltValue="kjZPiiDdE37axi/jTGRTJ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498</v>
      </c>
      <c r="AL9" s="1193"/>
      <c r="AM9" s="1193"/>
      <c r="AN9" s="1194"/>
      <c r="AO9" s="292">
        <v>772042</v>
      </c>
      <c r="AP9" s="292">
        <v>92704</v>
      </c>
      <c r="AQ9" s="293">
        <v>135358</v>
      </c>
      <c r="AR9" s="294">
        <v>-31.5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499</v>
      </c>
      <c r="AL10" s="1193"/>
      <c r="AM10" s="1193"/>
      <c r="AN10" s="1194"/>
      <c r="AO10" s="295">
        <v>467304</v>
      </c>
      <c r="AP10" s="295">
        <v>56112</v>
      </c>
      <c r="AQ10" s="296">
        <v>16285</v>
      </c>
      <c r="AR10" s="297">
        <v>244.6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500</v>
      </c>
      <c r="AL11" s="1193"/>
      <c r="AM11" s="1193"/>
      <c r="AN11" s="1194"/>
      <c r="AO11" s="295">
        <v>140720</v>
      </c>
      <c r="AP11" s="295">
        <v>16897</v>
      </c>
      <c r="AQ11" s="296">
        <v>23139</v>
      </c>
      <c r="AR11" s="297">
        <v>-27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501</v>
      </c>
      <c r="AL12" s="1193"/>
      <c r="AM12" s="1193"/>
      <c r="AN12" s="1194"/>
      <c r="AO12" s="295" t="s">
        <v>502</v>
      </c>
      <c r="AP12" s="295" t="s">
        <v>502</v>
      </c>
      <c r="AQ12" s="296">
        <v>3507</v>
      </c>
      <c r="AR12" s="297" t="s">
        <v>502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503</v>
      </c>
      <c r="AL13" s="1193"/>
      <c r="AM13" s="1193"/>
      <c r="AN13" s="1194"/>
      <c r="AO13" s="295" t="s">
        <v>502</v>
      </c>
      <c r="AP13" s="295" t="s">
        <v>502</v>
      </c>
      <c r="AQ13" s="296">
        <v>1</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504</v>
      </c>
      <c r="AL14" s="1193"/>
      <c r="AM14" s="1193"/>
      <c r="AN14" s="1194"/>
      <c r="AO14" s="295" t="s">
        <v>502</v>
      </c>
      <c r="AP14" s="295" t="s">
        <v>502</v>
      </c>
      <c r="AQ14" s="296">
        <v>6299</v>
      </c>
      <c r="AR14" s="297" t="s">
        <v>502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505</v>
      </c>
      <c r="AL15" s="1193"/>
      <c r="AM15" s="1193"/>
      <c r="AN15" s="1194"/>
      <c r="AO15" s="295">
        <v>66168</v>
      </c>
      <c r="AP15" s="295">
        <v>7945</v>
      </c>
      <c r="AQ15" s="296">
        <v>3566</v>
      </c>
      <c r="AR15" s="297">
        <v>122.8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506</v>
      </c>
      <c r="AL16" s="1196"/>
      <c r="AM16" s="1196"/>
      <c r="AN16" s="1197"/>
      <c r="AO16" s="295">
        <v>-65530</v>
      </c>
      <c r="AP16" s="295">
        <v>-7869</v>
      </c>
      <c r="AQ16" s="296">
        <v>-14081</v>
      </c>
      <c r="AR16" s="297">
        <v>-44.1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185</v>
      </c>
      <c r="AL17" s="1196"/>
      <c r="AM17" s="1196"/>
      <c r="AN17" s="1197"/>
      <c r="AO17" s="295">
        <v>1380704</v>
      </c>
      <c r="AP17" s="295">
        <v>165791</v>
      </c>
      <c r="AQ17" s="296">
        <v>174073</v>
      </c>
      <c r="AR17" s="297">
        <v>-4.8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511</v>
      </c>
      <c r="AL21" s="1188"/>
      <c r="AM21" s="1188"/>
      <c r="AN21" s="1189"/>
      <c r="AO21" s="307">
        <v>10.210000000000001</v>
      </c>
      <c r="AP21" s="308">
        <v>15.56</v>
      </c>
      <c r="AQ21" s="309">
        <v>-5.35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512</v>
      </c>
      <c r="AL22" s="1188"/>
      <c r="AM22" s="1188"/>
      <c r="AN22" s="1189"/>
      <c r="AO22" s="312">
        <v>99.4</v>
      </c>
      <c r="AP22" s="313">
        <v>96</v>
      </c>
      <c r="AQ22" s="314">
        <v>3.4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517</v>
      </c>
      <c r="AL32" s="1204"/>
      <c r="AM32" s="1204"/>
      <c r="AN32" s="1205"/>
      <c r="AO32" s="322">
        <v>1379974</v>
      </c>
      <c r="AP32" s="322">
        <v>165703</v>
      </c>
      <c r="AQ32" s="323">
        <v>106722</v>
      </c>
      <c r="AR32" s="324">
        <v>55.3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518</v>
      </c>
      <c r="AL33" s="1204"/>
      <c r="AM33" s="1204"/>
      <c r="AN33" s="1205"/>
      <c r="AO33" s="322" t="s">
        <v>502</v>
      </c>
      <c r="AP33" s="322" t="s">
        <v>502</v>
      </c>
      <c r="AQ33" s="323">
        <v>147</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519</v>
      </c>
      <c r="AL34" s="1204"/>
      <c r="AM34" s="1204"/>
      <c r="AN34" s="1205"/>
      <c r="AO34" s="322" t="s">
        <v>502</v>
      </c>
      <c r="AP34" s="322" t="s">
        <v>502</v>
      </c>
      <c r="AQ34" s="323">
        <v>287</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520</v>
      </c>
      <c r="AL35" s="1204"/>
      <c r="AM35" s="1204"/>
      <c r="AN35" s="1205"/>
      <c r="AO35" s="322">
        <v>62921</v>
      </c>
      <c r="AP35" s="322">
        <v>7555</v>
      </c>
      <c r="AQ35" s="323">
        <v>22428</v>
      </c>
      <c r="AR35" s="324">
        <v>-66.3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521</v>
      </c>
      <c r="AL36" s="1204"/>
      <c r="AM36" s="1204"/>
      <c r="AN36" s="1205"/>
      <c r="AO36" s="322">
        <v>32484</v>
      </c>
      <c r="AP36" s="322">
        <v>3901</v>
      </c>
      <c r="AQ36" s="323">
        <v>4327</v>
      </c>
      <c r="AR36" s="324">
        <v>-9.8000000000000007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522</v>
      </c>
      <c r="AL37" s="1204"/>
      <c r="AM37" s="1204"/>
      <c r="AN37" s="1205"/>
      <c r="AO37" s="322">
        <v>3060</v>
      </c>
      <c r="AP37" s="322">
        <v>367</v>
      </c>
      <c r="AQ37" s="323">
        <v>1437</v>
      </c>
      <c r="AR37" s="324">
        <v>-74.5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523</v>
      </c>
      <c r="AL38" s="1207"/>
      <c r="AM38" s="1207"/>
      <c r="AN38" s="1208"/>
      <c r="AO38" s="325">
        <v>1055</v>
      </c>
      <c r="AP38" s="325">
        <v>127</v>
      </c>
      <c r="AQ38" s="326">
        <v>25</v>
      </c>
      <c r="AR38" s="314">
        <v>408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524</v>
      </c>
      <c r="AL39" s="1207"/>
      <c r="AM39" s="1207"/>
      <c r="AN39" s="1208"/>
      <c r="AO39" s="322">
        <v>-140804</v>
      </c>
      <c r="AP39" s="322">
        <v>-16907</v>
      </c>
      <c r="AQ39" s="323">
        <v>-4811</v>
      </c>
      <c r="AR39" s="324">
        <v>251.4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525</v>
      </c>
      <c r="AL40" s="1204"/>
      <c r="AM40" s="1204"/>
      <c r="AN40" s="1205"/>
      <c r="AO40" s="322">
        <v>-866925</v>
      </c>
      <c r="AP40" s="322">
        <v>-104098</v>
      </c>
      <c r="AQ40" s="323">
        <v>-91754</v>
      </c>
      <c r="AR40" s="324">
        <v>13.5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299</v>
      </c>
      <c r="AL41" s="1210"/>
      <c r="AM41" s="1210"/>
      <c r="AN41" s="1211"/>
      <c r="AO41" s="322">
        <v>471765</v>
      </c>
      <c r="AP41" s="322">
        <v>56648</v>
      </c>
      <c r="AQ41" s="323">
        <v>38807</v>
      </c>
      <c r="AR41" s="324">
        <v>46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493</v>
      </c>
      <c r="AN49" s="1200" t="s">
        <v>529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4665544</v>
      </c>
      <c r="AN51" s="344">
        <v>587009</v>
      </c>
      <c r="AO51" s="345">
        <v>65.900000000000006</v>
      </c>
      <c r="AP51" s="346">
        <v>174587</v>
      </c>
      <c r="AQ51" s="347">
        <v>19.100000000000001</v>
      </c>
      <c r="AR51" s="348">
        <v>46.8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1020174</v>
      </c>
      <c r="AN52" s="352">
        <v>128356</v>
      </c>
      <c r="AO52" s="353">
        <v>136.9</v>
      </c>
      <c r="AP52" s="354">
        <v>79695</v>
      </c>
      <c r="AQ52" s="355">
        <v>17</v>
      </c>
      <c r="AR52" s="356">
        <v>119.9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3306758</v>
      </c>
      <c r="AN53" s="344">
        <v>413655</v>
      </c>
      <c r="AO53" s="345">
        <v>-29.5</v>
      </c>
      <c r="AP53" s="346">
        <v>175675</v>
      </c>
      <c r="AQ53" s="347">
        <v>0.6</v>
      </c>
      <c r="AR53" s="348">
        <v>-30.1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1781371</v>
      </c>
      <c r="AN54" s="352">
        <v>222839</v>
      </c>
      <c r="AO54" s="353">
        <v>73.599999999999994</v>
      </c>
      <c r="AP54" s="354">
        <v>87698</v>
      </c>
      <c r="AQ54" s="355">
        <v>10</v>
      </c>
      <c r="AR54" s="356">
        <v>63.6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1764195</v>
      </c>
      <c r="AN55" s="344">
        <v>217667</v>
      </c>
      <c r="AO55" s="345">
        <v>-47.4</v>
      </c>
      <c r="AP55" s="346">
        <v>162193</v>
      </c>
      <c r="AQ55" s="347">
        <v>-7.7</v>
      </c>
      <c r="AR55" s="348">
        <v>-39.700000000000003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1095659</v>
      </c>
      <c r="AN56" s="352">
        <v>135183</v>
      </c>
      <c r="AO56" s="353">
        <v>-39.299999999999997</v>
      </c>
      <c r="AP56" s="354">
        <v>79985</v>
      </c>
      <c r="AQ56" s="355">
        <v>-8.8000000000000007</v>
      </c>
      <c r="AR56" s="356">
        <v>-30.5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1839079</v>
      </c>
      <c r="AN57" s="344">
        <v>224607</v>
      </c>
      <c r="AO57" s="345">
        <v>3.2</v>
      </c>
      <c r="AP57" s="346">
        <v>168868</v>
      </c>
      <c r="AQ57" s="347">
        <v>4.0999999999999996</v>
      </c>
      <c r="AR57" s="348">
        <v>-0.9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1297505</v>
      </c>
      <c r="AN58" s="352">
        <v>158464</v>
      </c>
      <c r="AO58" s="353">
        <v>17.2</v>
      </c>
      <c r="AP58" s="354">
        <v>79360</v>
      </c>
      <c r="AQ58" s="355">
        <v>-0.8</v>
      </c>
      <c r="AR58" s="356">
        <v>18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2259753</v>
      </c>
      <c r="AN59" s="344">
        <v>271344</v>
      </c>
      <c r="AO59" s="345">
        <v>20.8</v>
      </c>
      <c r="AP59" s="346">
        <v>202870</v>
      </c>
      <c r="AQ59" s="347">
        <v>20.100000000000001</v>
      </c>
      <c r="AR59" s="348">
        <v>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528991</v>
      </c>
      <c r="AN60" s="352">
        <v>63520</v>
      </c>
      <c r="AO60" s="353">
        <v>-59.9</v>
      </c>
      <c r="AP60" s="354">
        <v>79735</v>
      </c>
      <c r="AQ60" s="355">
        <v>0.5</v>
      </c>
      <c r="AR60" s="356">
        <v>-60.4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2767066</v>
      </c>
      <c r="AN61" s="359">
        <v>342856</v>
      </c>
      <c r="AO61" s="360">
        <v>2.6</v>
      </c>
      <c r="AP61" s="361">
        <v>176839</v>
      </c>
      <c r="AQ61" s="362">
        <v>7.2</v>
      </c>
      <c r="AR61" s="348">
        <v>-4.5999999999999996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1144740</v>
      </c>
      <c r="AN62" s="352">
        <v>141672</v>
      </c>
      <c r="AO62" s="353">
        <v>25.7</v>
      </c>
      <c r="AP62" s="354">
        <v>81295</v>
      </c>
      <c r="AQ62" s="355">
        <v>3.6</v>
      </c>
      <c r="AR62" s="356">
        <v>22.1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Oo2hieegEp7wuxbBS2X3K+3bCpcQAJL+DrQ9rnxpRLkrVYGRtZc92XnA8RAzlV5AzHoQZKYm7g33l4zY+/Dnw==" saltValue="VDD9wtRhNWjQky1008Vw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mY+QE+8hef9wYIxHCxa+cI2viov8LOOt/7EQpxusmbz6QZm+ANpk9sttosrbLbSiAc+XysizkL6EduqpJJQ4w==" saltValue="3aIWBweXZar/7/4/vASi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5TCKKKOit0OB1pA3hMkxse+Ulx6D2tk7YtVwG1PZ8ArGbNNFtpakjoIa9QMx8VnlSp8UrmhCtUNhLeARIn3lA==" saltValue="okWBF0lz6IX3wipeEKINT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9.51</v>
      </c>
      <c r="G47" s="12">
        <v>7.88</v>
      </c>
      <c r="H47" s="12">
        <v>8.5299999999999994</v>
      </c>
      <c r="I47" s="12">
        <v>6.97</v>
      </c>
      <c r="J47" s="13">
        <v>8.09</v>
      </c>
    </row>
    <row r="48" spans="2:10" ht="57.75" customHeight="1" x14ac:dyDescent="0.15">
      <c r="B48" s="14"/>
      <c r="C48" s="1214" t="s">
        <v>4</v>
      </c>
      <c r="D48" s="1214"/>
      <c r="E48" s="1215"/>
      <c r="F48" s="15">
        <v>2.7</v>
      </c>
      <c r="G48" s="16">
        <v>3.42</v>
      </c>
      <c r="H48" s="16">
        <v>3.75</v>
      </c>
      <c r="I48" s="16">
        <v>4.51</v>
      </c>
      <c r="J48" s="17">
        <v>6.61</v>
      </c>
    </row>
    <row r="49" spans="2:10" ht="57.75" customHeight="1" thickBot="1" x14ac:dyDescent="0.2">
      <c r="B49" s="18"/>
      <c r="C49" s="1216" t="s">
        <v>5</v>
      </c>
      <c r="D49" s="1216"/>
      <c r="E49" s="1217"/>
      <c r="F49" s="19" t="s">
        <v>550</v>
      </c>
      <c r="G49" s="20" t="s">
        <v>551</v>
      </c>
      <c r="H49" s="20">
        <v>1.78</v>
      </c>
      <c r="I49" s="20" t="s">
        <v>552</v>
      </c>
      <c r="J49" s="21">
        <v>3.67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4IREJx/OMzUKJEcVbttevu9kiFLizzyhL93xuwbvOf9xzdoKToFVhDBOnj/3xvblfQd4na56X12csX8U+cD1g==" saltValue="kNTMeYkdqX0WU1BqJA1f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dcterms:created xsi:type="dcterms:W3CDTF">2019-02-14T01:04:44Z</dcterms:created>
  <dcterms:modified xsi:type="dcterms:W3CDTF">2019-12-10T06:14:56Z</dcterms:modified>
  <cp:category/>
</cp:coreProperties>
</file>